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30.4\NPOO provedba\Priprema Poziva NPOO\C1.6.R1.I2\Finalno za objavu\"/>
    </mc:Choice>
  </mc:AlternateContent>
  <bookViews>
    <workbookView xWindow="0" yWindow="0" windowWidth="28800" windowHeight="12000" tabRatio="938" firstSheet="3"/>
  </bookViews>
  <sheets>
    <sheet name="Uvod" sheetId="49" r:id="rId1"/>
    <sheet name=" PT za INDUSTRIJSKO IST" sheetId="44" r:id="rId2"/>
    <sheet name=" PT za EKSPERIMENTALNI RAZVOJ" sheetId="45" r:id="rId3"/>
    <sheet name=" PT za STUDIJU IZVEDIVOSTI" sheetId="29" r:id="rId4"/>
    <sheet name=" PT za REGIONALNE POTPORE " sheetId="26" r:id="rId5"/>
    <sheet name="Obrazloženje troškova" sheetId="18" r:id="rId6"/>
    <sheet name="Neprihvatljivi troškovi " sheetId="9" r:id="rId7"/>
    <sheet name="Sažetak troškova" sheetId="13" r:id="rId8"/>
  </sheets>
  <definedNames>
    <definedName name="_ftn1" localSheetId="5">'Obrazloženje troškova'!#REF!</definedName>
    <definedName name="_ftnref1" localSheetId="6">'Neprihvatljivi troškovi '!$A$20</definedName>
    <definedName name="enetrprise">#REF!</definedName>
    <definedName name="enterprise">#REF!</definedName>
    <definedName name="training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3" l="1"/>
  <c r="C25" i="13"/>
  <c r="B25" i="13"/>
  <c r="B26" i="13"/>
  <c r="F41" i="9"/>
  <c r="F38" i="9"/>
  <c r="F40" i="9"/>
  <c r="F3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9" i="9"/>
  <c r="D10" i="29"/>
  <c r="F8" i="26"/>
  <c r="E8" i="29"/>
  <c r="F8" i="45"/>
  <c r="F8" i="44"/>
  <c r="E33" i="26" l="1"/>
  <c r="E32" i="26"/>
  <c r="E31" i="26"/>
  <c r="E18" i="26"/>
  <c r="E20" i="26"/>
  <c r="E19" i="26"/>
  <c r="E17" i="26"/>
  <c r="E16" i="26"/>
  <c r="E21" i="26"/>
  <c r="E22" i="26"/>
  <c r="E23" i="26"/>
  <c r="E24" i="26"/>
  <c r="E28" i="26"/>
  <c r="E29" i="26"/>
  <c r="E30" i="26"/>
  <c r="E34" i="26"/>
  <c r="E27" i="26"/>
  <c r="E35" i="26" s="1"/>
  <c r="E11" i="26"/>
  <c r="E12" i="26"/>
  <c r="E13" i="26"/>
  <c r="E14" i="26"/>
  <c r="E15" i="26"/>
  <c r="E10" i="26"/>
  <c r="D11" i="29"/>
  <c r="D12" i="29"/>
  <c r="D13" i="29"/>
  <c r="D14" i="29" s="1"/>
  <c r="E69" i="45"/>
  <c r="E70" i="45"/>
  <c r="E72" i="45"/>
  <c r="E73" i="45"/>
  <c r="E74" i="45"/>
  <c r="E76" i="45"/>
  <c r="E77" i="45"/>
  <c r="E78" i="45"/>
  <c r="E80" i="45"/>
  <c r="E81" i="45"/>
  <c r="E82" i="45"/>
  <c r="E68" i="45"/>
  <c r="E56" i="45"/>
  <c r="E57" i="45"/>
  <c r="E58" i="45"/>
  <c r="E59" i="45"/>
  <c r="E60" i="45"/>
  <c r="E61" i="45"/>
  <c r="E62" i="45"/>
  <c r="E63" i="45"/>
  <c r="E64" i="45"/>
  <c r="E55" i="45"/>
  <c r="E48" i="45"/>
  <c r="E49" i="45"/>
  <c r="E50" i="45"/>
  <c r="E51" i="45"/>
  <c r="E52" i="45"/>
  <c r="E45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2" i="45"/>
  <c r="E33" i="45"/>
  <c r="E34" i="45"/>
  <c r="E35" i="45"/>
  <c r="E36" i="45"/>
  <c r="E37" i="45"/>
  <c r="E38" i="45"/>
  <c r="E39" i="45"/>
  <c r="E40" i="45"/>
  <c r="E41" i="45"/>
  <c r="E11" i="45"/>
  <c r="E82" i="44"/>
  <c r="E80" i="44"/>
  <c r="F80" i="44" s="1"/>
  <c r="E81" i="44"/>
  <c r="E78" i="44"/>
  <c r="E74" i="44"/>
  <c r="E69" i="44"/>
  <c r="E70" i="44"/>
  <c r="E72" i="44"/>
  <c r="E73" i="44"/>
  <c r="E76" i="44"/>
  <c r="E77" i="44"/>
  <c r="E68" i="44"/>
  <c r="E56" i="44"/>
  <c r="E57" i="44"/>
  <c r="E58" i="44"/>
  <c r="E59" i="44"/>
  <c r="E60" i="44"/>
  <c r="E61" i="44"/>
  <c r="E62" i="44"/>
  <c r="E63" i="44"/>
  <c r="E64" i="44"/>
  <c r="E55" i="44"/>
  <c r="E51" i="44"/>
  <c r="E49" i="44"/>
  <c r="E50" i="44"/>
  <c r="E52" i="44"/>
  <c r="E48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2" i="44"/>
  <c r="E33" i="44"/>
  <c r="E34" i="44"/>
  <c r="E35" i="44"/>
  <c r="E36" i="44"/>
  <c r="E37" i="44"/>
  <c r="E38" i="44"/>
  <c r="E39" i="44"/>
  <c r="E40" i="44"/>
  <c r="E41" i="44"/>
  <c r="E83" i="44" l="1"/>
  <c r="E25" i="26"/>
  <c r="E36" i="26" s="1"/>
  <c r="E83" i="45"/>
  <c r="E53" i="45"/>
  <c r="E65" i="45"/>
  <c r="E42" i="45"/>
  <c r="E42" i="44"/>
  <c r="E53" i="44"/>
  <c r="E65" i="44"/>
  <c r="D44" i="44" l="1"/>
  <c r="E44" i="44" s="1"/>
  <c r="D44" i="45"/>
  <c r="E44" i="45" s="1"/>
  <c r="E45" i="44"/>
  <c r="F80" i="45" l="1"/>
  <c r="G80" i="45" s="1"/>
  <c r="F31" i="26" l="1"/>
  <c r="G31" i="26" s="1"/>
  <c r="F32" i="26"/>
  <c r="G32" i="26" s="1"/>
  <c r="F33" i="26"/>
  <c r="G33" i="26" s="1"/>
  <c r="F23" i="26"/>
  <c r="G23" i="26" s="1"/>
  <c r="F22" i="26"/>
  <c r="G22" i="26" s="1"/>
  <c r="F18" i="26"/>
  <c r="G18" i="26" s="1"/>
  <c r="F17" i="26"/>
  <c r="G17" i="26" s="1"/>
  <c r="F19" i="26"/>
  <c r="G19" i="26" s="1"/>
  <c r="F20" i="26"/>
  <c r="G20" i="26" s="1"/>
  <c r="F21" i="26"/>
  <c r="G21" i="26" s="1"/>
  <c r="F24" i="26"/>
  <c r="G24" i="26" s="1"/>
  <c r="F16" i="26"/>
  <c r="G16" i="26" s="1"/>
  <c r="F77" i="45"/>
  <c r="G77" i="45" s="1"/>
  <c r="F81" i="45"/>
  <c r="G81" i="45" s="1"/>
  <c r="F73" i="45"/>
  <c r="G73" i="45" s="1"/>
  <c r="F78" i="45"/>
  <c r="G78" i="45" s="1"/>
  <c r="F76" i="45"/>
  <c r="G76" i="45" s="1"/>
  <c r="F69" i="45"/>
  <c r="G69" i="45" s="1"/>
  <c r="F72" i="45"/>
  <c r="G72" i="45" s="1"/>
  <c r="F27" i="45"/>
  <c r="G27" i="45" s="1"/>
  <c r="F44" i="45"/>
  <c r="F45" i="45"/>
  <c r="G45" i="45" s="1"/>
  <c r="F68" i="45"/>
  <c r="F70" i="45"/>
  <c r="G70" i="45" s="1"/>
  <c r="F49" i="45"/>
  <c r="G49" i="45" s="1"/>
  <c r="F51" i="45"/>
  <c r="F50" i="45"/>
  <c r="F74" i="45"/>
  <c r="F82" i="45"/>
  <c r="E11" i="29"/>
  <c r="F11" i="29" s="1"/>
  <c r="E10" i="29"/>
  <c r="E12" i="29"/>
  <c r="F12" i="29" s="1"/>
  <c r="F30" i="26"/>
  <c r="G30" i="26" s="1"/>
  <c r="F28" i="26"/>
  <c r="G28" i="26" s="1"/>
  <c r="F29" i="26"/>
  <c r="G29" i="26" s="1"/>
  <c r="F57" i="45"/>
  <c r="G57" i="45" s="1"/>
  <c r="F60" i="45"/>
  <c r="G60" i="45" s="1"/>
  <c r="F56" i="45"/>
  <c r="G56" i="45" s="1"/>
  <c r="F59" i="45"/>
  <c r="G59" i="45" s="1"/>
  <c r="F58" i="45"/>
  <c r="G58" i="45" s="1"/>
  <c r="F12" i="26"/>
  <c r="G12" i="26" s="1"/>
  <c r="F11" i="26"/>
  <c r="G11" i="26" s="1"/>
  <c r="F14" i="26"/>
  <c r="G14" i="26" s="1"/>
  <c r="F13" i="26"/>
  <c r="G13" i="26" s="1"/>
  <c r="F15" i="26"/>
  <c r="G15" i="26" s="1"/>
  <c r="F34" i="26"/>
  <c r="G34" i="26" s="1"/>
  <c r="F62" i="45"/>
  <c r="G62" i="45" s="1"/>
  <c r="F63" i="45"/>
  <c r="G63" i="45" s="1"/>
  <c r="F61" i="45"/>
  <c r="G61" i="45" s="1"/>
  <c r="F15" i="44"/>
  <c r="G15" i="44" s="1"/>
  <c r="E13" i="29" l="1"/>
  <c r="E14" i="29" s="1"/>
  <c r="F83" i="45"/>
  <c r="G68" i="45"/>
  <c r="F81" i="44"/>
  <c r="G81" i="44" s="1"/>
  <c r="F68" i="44"/>
  <c r="F77" i="44"/>
  <c r="G77" i="44" s="1"/>
  <c r="G80" i="44"/>
  <c r="F73" i="44"/>
  <c r="G73" i="44" s="1"/>
  <c r="F76" i="44"/>
  <c r="G76" i="44" s="1"/>
  <c r="F69" i="44"/>
  <c r="G69" i="44" s="1"/>
  <c r="F72" i="44"/>
  <c r="G72" i="44" s="1"/>
  <c r="F44" i="44"/>
  <c r="F45" i="44"/>
  <c r="G45" i="44" s="1"/>
  <c r="F50" i="44"/>
  <c r="F70" i="44"/>
  <c r="G70" i="44" s="1"/>
  <c r="F74" i="44"/>
  <c r="G74" i="44" s="1"/>
  <c r="F82" i="44"/>
  <c r="F51" i="44"/>
  <c r="F78" i="44"/>
  <c r="F49" i="44"/>
  <c r="G49" i="44" s="1"/>
  <c r="F57" i="44"/>
  <c r="G57" i="44" s="1"/>
  <c r="F59" i="44"/>
  <c r="G59" i="44" s="1"/>
  <c r="F60" i="44"/>
  <c r="G60" i="44" s="1"/>
  <c r="F58" i="44"/>
  <c r="G58" i="44" s="1"/>
  <c r="F56" i="44"/>
  <c r="G56" i="44" s="1"/>
  <c r="F62" i="44"/>
  <c r="G62" i="44" s="1"/>
  <c r="F63" i="44"/>
  <c r="G63" i="44" s="1"/>
  <c r="F55" i="44"/>
  <c r="F61" i="44"/>
  <c r="G61" i="44" s="1"/>
  <c r="F83" i="44" l="1"/>
  <c r="G68" i="44"/>
  <c r="F26" i="45"/>
  <c r="G26" i="45" s="1"/>
  <c r="F28" i="45"/>
  <c r="G28" i="45" s="1"/>
  <c r="F29" i="45"/>
  <c r="G29" i="45" s="1"/>
  <c r="F30" i="45"/>
  <c r="G30" i="45" s="1"/>
  <c r="F32" i="45"/>
  <c r="F33" i="45"/>
  <c r="G33" i="45" s="1"/>
  <c r="F34" i="45"/>
  <c r="G34" i="45" s="1"/>
  <c r="F35" i="45"/>
  <c r="G35" i="45" s="1"/>
  <c r="F36" i="45"/>
  <c r="G36" i="45" s="1"/>
  <c r="F37" i="45"/>
  <c r="G37" i="45" s="1"/>
  <c r="F38" i="45"/>
  <c r="G38" i="45" s="1"/>
  <c r="F39" i="45"/>
  <c r="G39" i="45" s="1"/>
  <c r="F40" i="45"/>
  <c r="G40" i="45" s="1"/>
  <c r="F41" i="45"/>
  <c r="G41" i="45" s="1"/>
  <c r="F18" i="45"/>
  <c r="G18" i="45" s="1"/>
  <c r="F41" i="44" l="1"/>
  <c r="G41" i="44" s="1"/>
  <c r="F33" i="44"/>
  <c r="G33" i="44" s="1"/>
  <c r="F36" i="44"/>
  <c r="G36" i="44" s="1"/>
  <c r="F39" i="44"/>
  <c r="G39" i="44" s="1"/>
  <c r="F35" i="44"/>
  <c r="G35" i="44" s="1"/>
  <c r="F30" i="44"/>
  <c r="G30" i="44" s="1"/>
  <c r="F26" i="44"/>
  <c r="G26" i="44" s="1"/>
  <c r="F38" i="44"/>
  <c r="G38" i="44" s="1"/>
  <c r="F34" i="44"/>
  <c r="G34" i="44" s="1"/>
  <c r="F29" i="44"/>
  <c r="G29" i="44" s="1"/>
  <c r="F28" i="44"/>
  <c r="G28" i="44" s="1"/>
  <c r="F37" i="44"/>
  <c r="G37" i="44" s="1"/>
  <c r="F40" i="44"/>
  <c r="G40" i="44" s="1"/>
  <c r="F32" i="44"/>
  <c r="G32" i="44" s="1"/>
  <c r="F27" i="44"/>
  <c r="G27" i="44" s="1"/>
  <c r="G82" i="44"/>
  <c r="F16" i="45"/>
  <c r="G16" i="45" s="1"/>
  <c r="F17" i="45"/>
  <c r="G17" i="45" s="1"/>
  <c r="F14" i="44"/>
  <c r="G14" i="44" s="1"/>
  <c r="F22" i="44"/>
  <c r="G22" i="44" s="1"/>
  <c r="F18" i="44"/>
  <c r="G18" i="44" s="1"/>
  <c r="F11" i="45"/>
  <c r="F15" i="45"/>
  <c r="F19" i="45"/>
  <c r="G19" i="45" s="1"/>
  <c r="F20" i="45"/>
  <c r="G20" i="45" s="1"/>
  <c r="F19" i="44"/>
  <c r="G19" i="44" s="1"/>
  <c r="F21" i="45"/>
  <c r="G21" i="45" s="1"/>
  <c r="F17" i="44"/>
  <c r="G17" i="44" s="1"/>
  <c r="F23" i="44"/>
  <c r="G23" i="44" s="1"/>
  <c r="F16" i="44"/>
  <c r="G16" i="44" s="1"/>
  <c r="F20" i="44"/>
  <c r="G20" i="44" s="1"/>
  <c r="F21" i="44"/>
  <c r="G21" i="44" s="1"/>
  <c r="F12" i="45"/>
  <c r="G12" i="45" s="1"/>
  <c r="F13" i="45"/>
  <c r="G13" i="45" s="1"/>
  <c r="F14" i="45"/>
  <c r="G14" i="45" s="1"/>
  <c r="B19" i="13"/>
  <c r="F13" i="44"/>
  <c r="G13" i="44" s="1"/>
  <c r="F12" i="44"/>
  <c r="G12" i="44" s="1"/>
  <c r="F25" i="44"/>
  <c r="G25" i="44" s="1"/>
  <c r="F11" i="44"/>
  <c r="F24" i="44"/>
  <c r="G24" i="44" s="1"/>
  <c r="F24" i="45"/>
  <c r="G24" i="45" s="1"/>
  <c r="F23" i="45"/>
  <c r="G23" i="45" s="1"/>
  <c r="F22" i="45"/>
  <c r="G22" i="45" s="1"/>
  <c r="F25" i="45"/>
  <c r="G25" i="45" s="1"/>
  <c r="F42" i="45" l="1"/>
  <c r="G82" i="45"/>
  <c r="G15" i="45"/>
  <c r="F42" i="44"/>
  <c r="G11" i="44"/>
  <c r="G74" i="45"/>
  <c r="G51" i="45"/>
  <c r="G11" i="45"/>
  <c r="G78" i="44"/>
  <c r="G83" i="44" s="1"/>
  <c r="G51" i="44"/>
  <c r="G32" i="45"/>
  <c r="F52" i="45"/>
  <c r="F52" i="44"/>
  <c r="G83" i="45" l="1"/>
  <c r="G42" i="44"/>
  <c r="E46" i="44"/>
  <c r="E84" i="44" s="1"/>
  <c r="F48" i="44"/>
  <c r="F53" i="44" s="1"/>
  <c r="E46" i="45"/>
  <c r="E84" i="45" s="1"/>
  <c r="F48" i="45"/>
  <c r="F53" i="45" s="1"/>
  <c r="F55" i="45"/>
  <c r="B14" i="13"/>
  <c r="B16" i="13"/>
  <c r="B24" i="13"/>
  <c r="G50" i="45"/>
  <c r="F10" i="26"/>
  <c r="F25" i="26" s="1"/>
  <c r="F27" i="26"/>
  <c r="F35" i="26" s="1"/>
  <c r="F64" i="45"/>
  <c r="F64" i="44"/>
  <c r="F65" i="44" s="1"/>
  <c r="F8" i="9"/>
  <c r="F65" i="45" l="1"/>
  <c r="C14" i="13" s="1"/>
  <c r="F36" i="26"/>
  <c r="G50" i="44"/>
  <c r="B12" i="13"/>
  <c r="B10" i="13"/>
  <c r="B8" i="13"/>
  <c r="C12" i="13"/>
  <c r="G44" i="44"/>
  <c r="G10" i="26"/>
  <c r="G25" i="26" s="1"/>
  <c r="G55" i="45"/>
  <c r="G52" i="45"/>
  <c r="G64" i="45"/>
  <c r="F10" i="29"/>
  <c r="F13" i="29" s="1"/>
  <c r="F14" i="29" s="1"/>
  <c r="G52" i="44"/>
  <c r="G55" i="44"/>
  <c r="G64" i="44"/>
  <c r="G44" i="45"/>
  <c r="B22" i="13"/>
  <c r="G48" i="45"/>
  <c r="G27" i="26"/>
  <c r="G35" i="26" s="1"/>
  <c r="C24" i="13"/>
  <c r="D24" i="13" s="1"/>
  <c r="G48" i="44"/>
  <c r="B27" i="13" l="1"/>
  <c r="C16" i="13"/>
  <c r="D16" i="13" s="1"/>
  <c r="C8" i="13"/>
  <c r="G53" i="45"/>
  <c r="G65" i="45"/>
  <c r="G46" i="45"/>
  <c r="F46" i="45"/>
  <c r="F84" i="45" s="1"/>
  <c r="G53" i="44"/>
  <c r="G65" i="44"/>
  <c r="F46" i="44"/>
  <c r="F84" i="44" s="1"/>
  <c r="G46" i="44"/>
  <c r="G36" i="26"/>
  <c r="C22" i="13"/>
  <c r="D22" i="13" s="1"/>
  <c r="C19" i="13"/>
  <c r="G84" i="44" l="1"/>
  <c r="C10" i="13"/>
  <c r="D19" i="13"/>
  <c r="C27" i="13" l="1"/>
  <c r="D12" i="13"/>
  <c r="D14" i="13" l="1"/>
  <c r="D10" i="13"/>
  <c r="G42" i="45"/>
  <c r="G84" i="45" s="1"/>
  <c r="D26" i="13" l="1"/>
  <c r="D8" i="13" l="1"/>
  <c r="D27" i="13" l="1"/>
</calcChain>
</file>

<file path=xl/sharedStrings.xml><?xml version="1.0" encoding="utf-8"?>
<sst xmlns="http://schemas.openxmlformats.org/spreadsheetml/2006/main" count="223" uniqueCount="143">
  <si>
    <t>Srednje</t>
  </si>
  <si>
    <t>Jedinična cijena 
(bez PDV-a)</t>
  </si>
  <si>
    <t>Regionalne potpore</t>
  </si>
  <si>
    <t>Ukupno razdoblje provedbe projekta</t>
  </si>
  <si>
    <t>Broj jedinica</t>
  </si>
  <si>
    <t>Ukupni neprihvatljivi troškovi</t>
  </si>
  <si>
    <t>Malo</t>
  </si>
  <si>
    <t>Veliko</t>
  </si>
  <si>
    <t>Podzbroj troškova osoblja</t>
  </si>
  <si>
    <t>Napomena</t>
  </si>
  <si>
    <t>POTPORE ZA PROJEKTE ISTRAŽIVANJA I RAZVOJA</t>
  </si>
  <si>
    <t>REGIONALNE POTPORE ZA ULAGANJA</t>
  </si>
  <si>
    <t>POTPORE ZA PROJEKTE ISTRAŽIVANJA I RAZVOJA - INDUSTRIJSKO ISTRAŽIVANJE</t>
  </si>
  <si>
    <t>POTPORE ZA PROJEKTE ISTRAŽIVANJA I RAZVOJA - EKSPERIMENTALNI RAZVOJ</t>
  </si>
  <si>
    <t xml:space="preserve">1. Troškovi osoblja </t>
  </si>
  <si>
    <t>2. Troškovi ulaganja u nematerijalnu imovinu (UVJETNO PRIHVATLJIVI)</t>
  </si>
  <si>
    <t xml:space="preserve">Podzbroj troškova ulaganja u nematerijalnu imovinu </t>
  </si>
  <si>
    <t>Podzbroj troškova izrade studije izvedivosti</t>
  </si>
  <si>
    <t xml:space="preserve">1. Trošak izrade studije izvedivosti (UVJETNO PRIHVATLJIV) </t>
  </si>
  <si>
    <t xml:space="preserve">Podzbroj neizravnih troškova    </t>
  </si>
  <si>
    <t>1. Troškovi ulaganja u materijalnu imovinu koja se koristi za aktivnosti istraživanja i razvoja (laboratoriji za istraživanje i razvoj, strojevi i oprema)</t>
  </si>
  <si>
    <t>Podzbroj troškova ulaganja u materijalnu imovinu koja se koristi za aktivnosti istraživanja i razvoja (laboratoriji za istraživanje i razvoj, strojevi i oprema)</t>
  </si>
  <si>
    <t xml:space="preserve">2. Neizravni troškovi (UVJETNO PRIHVATLJIVI)    </t>
  </si>
  <si>
    <t>Podzbroj troškova amortizacije instrumenata i opreme</t>
  </si>
  <si>
    <t>Podzbroj ostalih izdataka poslovanja</t>
  </si>
  <si>
    <t>POTPORE ZA PROJEKTE ISTRAŽIVANJA I RAZVOJA - STUDIJA IZVEDIVOSTI</t>
  </si>
  <si>
    <t>Malo poduzeće</t>
  </si>
  <si>
    <t>Srednje poduzeće</t>
  </si>
  <si>
    <t>Veliko poduzeće</t>
  </si>
  <si>
    <t>Potpore za projekte istraživanja i razvoja</t>
  </si>
  <si>
    <t>Industrijsko istraživanje</t>
  </si>
  <si>
    <t>Eksperimentalni razvoj</t>
  </si>
  <si>
    <t>Potpore za studije izvedivosti</t>
  </si>
  <si>
    <t>/</t>
  </si>
  <si>
    <t>Napomena: U slučaju da pojedine stavke navedene u ovom Obrascu odstupaju od odredbi navedenih u Uputama za prijavitelje, primjenjuju se odredbe iz Uputa za prijavitelje.</t>
  </si>
  <si>
    <t>Napomena: U slučaju da pojedine stavke navedene u ovom Obrascu odstupaju od odredbi navedenih u Uputama za prijavitelje, primjenjuju se odredbe iz Uputa za prijavitelje. Troškove koji imaju naznačeno "UVJETNO PRIHVATLJIVI" pogledati u Obrazloženju troškova</t>
  </si>
  <si>
    <t>Podzbroj troškova ugovornog istraživanja, savjetovanja, tehnoloških i sličnih usluga</t>
  </si>
  <si>
    <t xml:space="preserve">REGIONALNE POTPORE </t>
  </si>
  <si>
    <t>Prihvatljivi troškovi</t>
  </si>
  <si>
    <t>Ukupni iznos
(bez PDV-a)</t>
  </si>
  <si>
    <t>Vrsta jedinice (npr. osoba, instument, oprema...)</t>
  </si>
  <si>
    <t>Obrazloženje prihvatljivih troškova</t>
  </si>
  <si>
    <t>Ukupni iznos 
(bez PDV-a)</t>
  </si>
  <si>
    <t xml:space="preserve">Ukupni prihvatljivi troškovi </t>
  </si>
  <si>
    <t xml:space="preserve">Ukupni neprihvatljivi troškovi </t>
  </si>
  <si>
    <t xml:space="preserve">UKUPNA VRIJEDNOST PROJEKTA </t>
  </si>
  <si>
    <t>Iznos bespovratnih sredstava (bez PDV-a)</t>
  </si>
  <si>
    <t>Iznos vlastitih/korisničkih sredstava (bez PDV-a)</t>
  </si>
  <si>
    <t>Dodatni uvjeti</t>
  </si>
  <si>
    <t>Industrijsko istraživanje (učinkovita s/opsežno z)</t>
  </si>
  <si>
    <t>Ukupni iznos (bez PDV-a)</t>
  </si>
  <si>
    <t>SAŽETAK - INDUSTRIJSKO ISTRAŽIVANJE, EKSPERIMENTALNI RAZVOJ</t>
  </si>
  <si>
    <t>3. Ostali izdatci poslovanja</t>
  </si>
  <si>
    <t>4. Troškovi amortizacije instrumenata i opreme</t>
  </si>
  <si>
    <t xml:space="preserve">5. Troškovi ugovornog istraživanja, savjetovanja, tehnoloških i sličnih usluga </t>
  </si>
  <si>
    <t>5.1 Troškovi ugovornog istraživanja, znanja i patenata</t>
  </si>
  <si>
    <t>5.2 Troškovi savjetovanja</t>
  </si>
  <si>
    <t>5.3 Troškovi tehnoloških usluga</t>
  </si>
  <si>
    <t>5.4 Troškovi sličnih usluga</t>
  </si>
  <si>
    <t>1. Operativni troškovi (obuhvaćaju stalne, tekuće troškove koji se odnose npr. opće upravljanje, održavanje, plaće zaposlenih koji nisu vezani za projekt, iznajmljivanje, zakup, komunalne naknade i slično)</t>
  </si>
  <si>
    <t>2. Kamate na dug</t>
  </si>
  <si>
    <t>3. Ulaganje radi postizanja smanjenja emisija stakleničkih plinova iz aktivnosti koje su navedene u Prilogu I. Direktive 2003/87/EZ</t>
  </si>
  <si>
    <t>4. Troškovi poduzeća u poteškoćama, u skladu s pravilima Unije o državnim potporama</t>
  </si>
  <si>
    <t>5. Kupnja rabljene opreme</t>
  </si>
  <si>
    <t>6. Kupnja i najam vozila</t>
  </si>
  <si>
    <t>7. Kupoprodaja zemljišta</t>
  </si>
  <si>
    <t>8. Kupoprodaja zgrada</t>
  </si>
  <si>
    <t>9. Trošak izgradnje novih objekata (zgrada, drugih objekata)</t>
  </si>
  <si>
    <t>10. Oprema za redovito poslovanje koja nije vezana uz projekt</t>
  </si>
  <si>
    <t>11. Kupnja ili zakup sitnog inventara</t>
  </si>
  <si>
    <t>12. Savjetodavne usluge povezane s redovitim aktivnostima nevezano za projekt</t>
  </si>
  <si>
    <t>13. Troškovi za savjetodavne usluge nastale izvan prihvatljivog razdoblja</t>
  </si>
  <si>
    <t>14. Troškovi zaposlenika (plaće) koji ne rade na poslovima vezanima uz projekt</t>
  </si>
  <si>
    <t>15. IT, komunikacijska i ostala oprema za redovito poslovanje</t>
  </si>
  <si>
    <t>16. Režijski troškovi, materijali i potrošna roba koje poduzetnik koristi u redovnom poslovanju nevezano za projekt</t>
  </si>
  <si>
    <t>17. Doprinosi za dobrovoljna zdravstvena ili mirovinska osiguranja koja nisu obvezna prema nacionalnom zakonodavstvu te neoporezivi primitci radnika, u skladu s propisima Republike Hrvatske</t>
  </si>
  <si>
    <t>18. Kazne, financijske globe, troškovi povezani s predstečajem, stečajem i likvidacijom</t>
  </si>
  <si>
    <t>19. Troškovi sudskih i izvan sudskih sporova</t>
  </si>
  <si>
    <t>20. Gubici zbog fluktuacija valutnih tečaja i provizija na valutni tečaj</t>
  </si>
  <si>
    <t>21. Plaćanja svih bonusa zaposlenima</t>
  </si>
  <si>
    <t>22. Troškovi za otvaranje, zatvaranje i vođenje računa, naknade za financijske transfere, trošak ishođenja kredita ili pozajmice kod financijske institucije, javnobilježnički trošak</t>
  </si>
  <si>
    <t>23. Leasing</t>
  </si>
  <si>
    <t>24. Ulaganje u aerodromsku infrastrukturu</t>
  </si>
  <si>
    <t>25. Doprinosi u naravi u obliku izvršenih radova ili osiguranja robe, usluga, zemljišta i nekretnina za koje nije izvršeno plaćanje u gotovini, potkrijepljeno računima ili dokumentima iste dokazne vrijednosti</t>
  </si>
  <si>
    <t>26. Ulaganje u stambeni sektor</t>
  </si>
  <si>
    <t>27. Proizvodnja, prerada i plasman na tržište duhana i duhanskih proizvoda</t>
  </si>
  <si>
    <t>28. Stavljanje nuklearnih elektrana izvan pogona ili njihova izgradnja</t>
  </si>
  <si>
    <t>30. Troškovi povezani s računovodstvenim uslugama i uslugama revizije u okviru operacije, koje nabavlja korisnik, osim ukoliko iste nisu obavezne u okviru ovog poziva</t>
  </si>
  <si>
    <t>31. Trošak jamstva koje izdaje banka ili druga financijska institucija</t>
  </si>
  <si>
    <t>32.Troškovi službenih pristojbi koje se plaćaju nacionalnim ili nadnacionalnim uredima za zaštitu intelektualnog vlasništva (DZIV, EPO, WIPO, i sl.) te koje nastaju tijekom podnošenja, ispitivanja, održavanja, usvajanja prava, te  po priznanju prava</t>
  </si>
  <si>
    <t>Pojašnjenje svrhe proračunske stavke¹</t>
  </si>
  <si>
    <t>Obrazloženje procijenjenih troškova²</t>
  </si>
  <si>
    <t>Povezanost s elementom projekta³</t>
  </si>
  <si>
    <t>¹ Navedite pojašnjenje svake proračunske stavke pokazujući nužnost troškova i kako se oni odnose na provedbu elemenata projekata.</t>
  </si>
  <si>
    <t>² Navedite obrazloženje izračuna procijenjenih troškova (realnost procijenjenih troškova možete potkrijepiti na način da priložite ponude temeljem kojih ste došli do procijenjenih iznosa).</t>
  </si>
  <si>
    <t>³ Navedite broj elementa projekta iz Obrasca 1. Prijavni obrazac s kojim je trošak povezan.</t>
  </si>
  <si>
    <r>
      <t>1.Troškovi ulaganja u materijalnu imovinu koja se koristi za aktivnosti istraživanja i razvoja</t>
    </r>
    <r>
      <rPr>
        <sz val="10"/>
        <rFont val="Times New Roman"/>
        <family val="1"/>
      </rPr>
      <t xml:space="preserve"> (laboratoriji za istraživanje i razvoj, strojevi i oprema).</t>
    </r>
  </si>
  <si>
    <r>
      <t xml:space="preserve">2. Troškovi ulaganja u nematerijalnu imovinu (UVJETNO PRIHVATLJIVI) 
- </t>
    </r>
    <r>
      <rPr>
        <sz val="10"/>
        <rFont val="Times New Roman"/>
        <family val="1"/>
      </rPr>
      <t xml:space="preserve">imovina koja nema fizički ili financijski oblik; na primjer patenti, licencije, znanje i iskustvo ili druga vrsta intelektualnog vlasništva
-prihvatljivi su za izračun troškova ulaganja ako ta imovina ispunjava sljedeće uvjete:
a) mora se upotrebljavati isključivo u poslovnoj jedinici koja prima potporu;
b) mora se voditi kao imovina koja se amortizira;
c) mora biti kupljena po tržišnim uvjetima od treće osobe nepovezane s kupcem; i
d) mora biti uključena u imovinu poduzetnika koji prima potporu i ostati povezana s projektom za koji se dodjeljuje potpora tijekom najmanje pet godina ili tri godine u slučaju malih i srednjih poduzeća. Za velike poduzetnike troškovi nematerijalne imovine prihvatljivi su isključivo do granice od 50% ukupnih prihvatljivih troškova ulaganja za početno ulaganje.
</t>
    </r>
  </si>
  <si>
    <t>¹ Operativni troškovi obuhvaćaju stalne, tekuće troškove koji se odnose npr. na opće upravljanje, održavanje, plaće zaposlenih koji nisu vezani za projekt, iznajmljivanje, zakup, komunalne naknade i slično.</t>
  </si>
  <si>
    <r>
      <t xml:space="preserve">2. Neizravni troškovi (UVJETNO PRIHVATLJIVI)
</t>
    </r>
    <r>
      <rPr>
        <sz val="10"/>
        <rFont val="Times New Roman"/>
        <family val="1"/>
      </rPr>
      <t>Neizravni troškovi po fiksnoj stopi do visine od 15 % prihvatljivih izravnih troškova osoblja, sukladno članku 68. (1b) Uredbe (EU) br. 1303/2013. Neizravni troškovi odnose se na troškove uredskog prostora (najam prostora, režijski troškovi: grijanje/hlađenje, struja, voda, čišćenje, odvoz otpada, telekomunikacije, i sl. te troškove održavanja uredskih prostora za potrebe provedbe projekta). Korisnik će koristiti pojednostavljenu metodu izračuna neizravnih troškova primjenom fiksne stope, koja iznosi maksimalno 15% od ukupnih dozvoljenih izravnih troškova osoblja (kategorija troškova: „Troškovi plaća osoblja zaposlenog kod prijavitelja i partnera (istraživača, tehničara i ostalog pomoćnog osoblja) koji će raditi na provedbi projekta“ na način utvrđem u stavku A) ove točke. Neće biti dozvoljeni pojedinačni troškovi potrošnog uredskog materijala i uredske opreme, pojedinačni režijski troškovi (npr. grijanje/hlađenje, struja, voda, odvoz otpada, telekomunikacije, i sl.) te troškovi održavanja uredskih prostora (zakonom propisani periodični pregledi, zamjena istrošenih materijala i elemenata, periodični i izvanredni radovi i popravci).</t>
    </r>
  </si>
  <si>
    <t>3. Ostali izdaci poslovanja, uključujući troškove materijala, potrošne robe i sličnih proizvoda, nastali izravno kao posljedica projekta.</t>
  </si>
  <si>
    <r>
      <t>4.Troškovi amortizacije instrumenata i opreme,</t>
    </r>
    <r>
      <rPr>
        <sz val="10"/>
        <rFont val="Times New Roman"/>
        <family val="1"/>
      </rPr>
      <t xml:space="preserve">u opsegu i u razdoblju u kojem se upotrebljavaju za projekt. Ako se ti instrumenti i oprema ne upotrebljavaju za projekt tijekom čitavog njihova vijeka trajanja, prihvatljivim troškovima smatraju se, u skladu s općeprihvaćenim računovodstvenim načelima, samo troškovi amortizacije nastali u razdoblju trajanja projekta, te javna bespovratna sredstva nisu doprinijela stjecanju takve amortizirane imovine. 
• Navedena trajna materijalna imovina izravno se koristi za projekte; i
• Javna bespovratna sredstva nisu doprinijela stjecanju takve amortizirane imovine; i
• Iznos izdataka propisno je opravdan pratećom dokumentacijom koja ima istu dokaznu vrijednost kao i računi za prihvatljive troškove kada se nadoknađuju u obliku nadoknade prihvatljivih troškova, nastalih i plaćenih; i
• Troškovi amortizacije se odnose isključivo na razdoblje potpore projektu (razdoblje provedbe projekta); i
• Troškovi amortizacije izračunavaju se u skladu s relevantnim nacionalnim računovodstvenim pravilima i računovodstvenom politikom korisnika, a dokumentacija koja pokazuje kako su troškovi amortizacije izračunati i kako se moraju evidentirati mora se čuvati; i
• Troškovi amortizacije alociraju se proporcionalno korištenju dugotrajne imovine; i
• Troškovi amortizacije temelje se na izvornom trošku, te ne uključuju dodatne troškove (kao što su trošak dostave i instalacije). 
Udio troškova amortizacije instrumenata i opreme Znanstveno-istraživačke organizacija kao partnera na projektu može iznositi maksimalno 50% ukupno prihvatljivih troškova tog partnera. 
</t>
    </r>
  </si>
  <si>
    <r>
      <t xml:space="preserve">Neprihvatljivi troškovi prijavitelja u okviru ovog Poziva, moraju biti u skladu s općim uvjetima prihvatljivosti navedenima u Pravilniku o prihvatljivosti izdataka (NN 115/18, </t>
    </r>
    <r>
      <rPr>
        <b/>
        <sz val="10"/>
        <color rgb="FFFF0000"/>
        <rFont val="Times New Roman"/>
        <family val="1"/>
      </rPr>
      <t>6/20</t>
    </r>
    <r>
      <rPr>
        <b/>
        <sz val="10"/>
        <rFont val="Times New Roman"/>
        <family val="1"/>
      </rPr>
      <t>) i dodatnim uvjetima za prihvatljivost izdataka primjenjivima na ovaj Poziv</t>
    </r>
  </si>
  <si>
    <t>Ukupni prihvatljivi troškovi</t>
  </si>
  <si>
    <t>34. PDV</t>
  </si>
  <si>
    <r>
      <t xml:space="preserve">5.Troškovi istraživanja koje se provodi na temelju ugovora, znanja i patenata </t>
    </r>
    <r>
      <rPr>
        <sz val="10"/>
        <rFont val="Times New Roman"/>
        <family val="1"/>
      </rPr>
      <t>koji se pribavljaju ili licencijom ustupaju od drugih strana po tržišnim uvjetima te troškovi savjetodavnih i sličnih usluga koje se upotrebljavaju isključivo za projekt. Prihvatljivi su troškovi savjetovanja (konzalting, pomoć i usavršavanje u područjima prijenosa znanja, stjecanja, zaštite i iskorištavanja nematerijalne imovine). Troškovi službenih pristojbi koje se plaćaju nacionalnim ili nadnacionalnim uredima za zaštitu intelektualnog vlasništva (DZIV, EUIPO, WIPO, i sl.) te koje nastaju tijekom podnošenja, ispitivanja, održavanja, usvajanja prava, te  po priznanju prava nisu prihvatljivi.</t>
    </r>
  </si>
  <si>
    <t>Veličina 
prijavitelja</t>
  </si>
  <si>
    <t>Odaberite jedan od navedenih izvora</t>
  </si>
  <si>
    <t>Eksperimentalni razvoj (učinkovita s/opsežno z)</t>
  </si>
  <si>
    <t>Ukoliko imate učinkovitu suradnju trebate odabrati obje kombinacije, jer se učinkovita
suradnja odnosi na cijeli projekt a ne samo na pojedinu fazu projekta!</t>
  </si>
  <si>
    <t>podložno opsežnom širenju znanja</t>
  </si>
  <si>
    <t>podložno učinkovitoj suradnji</t>
  </si>
  <si>
    <t>Regionalne potpore za ulaganje 
(članak 13. i 14. Uredbe 651/2014)</t>
  </si>
  <si>
    <t>Maksimalan intenzitet potpore 
prema veličini poduzeća u %</t>
  </si>
  <si>
    <t>Mikro i mala</t>
  </si>
  <si>
    <t>Srednja</t>
  </si>
  <si>
    <t>Velika</t>
  </si>
  <si>
    <t>HR 02 Panonska Hrvatska
HR 06 Sjeverna Hrvatska</t>
  </si>
  <si>
    <t>HR 03 Jadranska Hrvatska</t>
  </si>
  <si>
    <t>HR 05 Grad Zagreb</t>
  </si>
  <si>
    <t>Organizacija za istraživanje i širenje znanja (kao partner na projektu i ne-Korisnik državne potpore</t>
  </si>
  <si>
    <t>Upute:</t>
  </si>
  <si>
    <t>Intenzitet potpore</t>
  </si>
  <si>
    <t>Industrijsko 
istraživanje</t>
  </si>
  <si>
    <t>Eksperimentalni 
razvoj</t>
  </si>
  <si>
    <t>Potpore za studije 
izvedivosti</t>
  </si>
  <si>
    <t>NAPOMENA ZA DODAVANJE REDOVA:</t>
  </si>
  <si>
    <t>Ukoliko su Vam kod pojedinih stavki/troškova potrebni dodatni redovi u tablici navedeno je potrebno učiniti na sljedeći način:</t>
  </si>
  <si>
    <t>KORAK 1:</t>
  </si>
  <si>
    <t>Obilježite cijeli postojeći prazni red koji sadrži sve potrebne formule (klikom na lijevu tipku miša) i kliknite na desnu tipku miša "Copy"</t>
  </si>
  <si>
    <t>KORAK 2.</t>
  </si>
  <si>
    <t>Obilježite novi broj redova koliko je potrebno (klikom miša) i kliknite na desnu tipku miša "Insert Copied Cells"</t>
  </si>
  <si>
    <r>
      <rPr>
        <b/>
        <sz val="9"/>
        <color theme="1"/>
        <rFont val="Verdana"/>
        <family val="2"/>
      </rPr>
      <t>VAŽNO:</t>
    </r>
    <r>
      <rPr>
        <sz val="9"/>
        <color theme="1"/>
        <rFont val="Verdana"/>
        <family val="2"/>
      </rPr>
      <t xml:space="preserve"> nije dozvoljeno ubacivati nove redove u tablice na način - klik na desnu tipku miša "Insert" - jer u tom slučaju sljedeći radni listovi neće povlačiti pripadajuće zbrojeve/podzbrojeve i formule.</t>
    </r>
  </si>
  <si>
    <t>- Potrebno je odabrati veličinu prijavitelja/partnera te dodatni uvjet (ako je primjenjivo) na način da upišete znak "X".</t>
  </si>
  <si>
    <t>- Upisati traženi intenzitet potpore za svaku 
kategoriju potpore za koju se potražuju troškovi vodeći računa o maksimalno dopuštenom intenzitetu (7 decimala).</t>
  </si>
  <si>
    <t>Obrazac 11. PRORAČUN - tablica proračuna za partnera</t>
  </si>
  <si>
    <t>1.1 Troškovi plaća osoblja zaposlenog kod partnera</t>
  </si>
  <si>
    <t>1.2. Troškovi plaća novozaposlenog osoblja zaposlenog kod partnera</t>
  </si>
  <si>
    <r>
      <t xml:space="preserve">1.1. Troškovi plaća osoblja  zaposlenog kod prijavitelja i partnera (istraživača, tehničara i ostalog pomoćnog osoblja) koji će raditi na provedbi projekta, izračunavaju se u skladu s Uredbom (EU) o uspostavi Mehanizma za oporavak i otpornost br. 2021/241, a u skladu s Uredbom (EU) 2018/1046 o financijskim pravilima koja se primjenjuju na opći proračun Unije na način da se zadnji dokumentirani godišnji bruto 2  iznos troškova plaća osoblja podijeli s 1720 sati za osobe koje rade u punom radnom vremenu ili odgovarajućim razmjernim brojem sati od 1720 za osobe koje rade u nepunom radnom vremenu (npr. ukoliko je osoba zaposlena na nepuno radno vrijeme od 4 sata dnevno, izračun troškova se vrši na način da se dokumentirani godišnji bruto 2 iznos troškova plaća djelatnika podijeli s 860 sati; 1720*50% radnog vremena = 860 sati kao temelj za izračun).
Ukupni broj sati prijavljen po osobi za određenu godinu provedbe projekta ne smije prelaziti broj sati upotrijebljen pri izračunu te satnice. 
</t>
    </r>
    <r>
      <rPr>
        <b/>
        <sz val="10"/>
        <rFont val="Times New Roman"/>
        <family val="1"/>
      </rPr>
      <t>1) Postojeći zaposleni,</t>
    </r>
    <r>
      <rPr>
        <sz val="10"/>
        <rFont val="Times New Roman"/>
        <family val="1"/>
      </rPr>
      <t xml:space="preserve"> za radno mjesto na kojem postoji djelatnik zaposlen kod prijavitelj/partnera u mjesecu koji prethodi mjesecu predaje projektnog prijedloga, bruto iznos temeljen je na stvarnoj plaći tog radnog mjesta;
</t>
    </r>
    <r>
      <rPr>
        <b/>
        <sz val="10"/>
        <rFont val="Times New Roman"/>
        <family val="1"/>
      </rPr>
      <t xml:space="preserve">2) Novozaposleni, </t>
    </r>
    <r>
      <rPr>
        <sz val="10"/>
        <rFont val="Times New Roman"/>
        <family val="1"/>
      </rPr>
      <t xml:space="preserve">godišnji bruto iznosi troškova plaća izračunavaju sukladno opisanom u Prilogu 7. Metodologija obračuna troškova prema PMF metodi.
</t>
    </r>
  </si>
  <si>
    <r>
      <t>6. Trošak izrade studije izvedivosti 
(UVJETNO PRIHVATLJIVI)</t>
    </r>
    <r>
      <rPr>
        <sz val="10"/>
        <rFont val="Times New Roman"/>
        <family val="1"/>
      </rPr>
      <t xml:space="preserve"> - prihvatljiv je samo kao nastavak aktivnosti industrijskog istraživanja  i eksperimentalnog razvoja u okviru istog projektnog prijedloga.</t>
    </r>
  </si>
  <si>
    <r>
      <t xml:space="preserve">7. Troškovi za partnera koji nema sjedište , odnosno poslovnu jedinicu ili podružnicu u RH, </t>
    </r>
    <r>
      <rPr>
        <sz val="10"/>
        <rFont val="Times New Roman"/>
        <family val="1"/>
      </rPr>
      <t xml:space="preserve">a sudjeluje u projektu sa najviše do 15% prihvatljivih troškova projekta, 
a) ukoliko se radi o poduzetniku prihvatljivi su isključivo troškovi za plaće osoblja (prema uvjetima iz točke 1.) te troškovi dnevnica, smještaja i putovanja koji su isključivo povezani sa provedbom aktivnosti istraživanja i razvoja za koje se dodjeljuje potpora temeljem ovog Poziva. 
b) ukoliko se radi o organizacijama za istraživanje i širenje znanja prihvatljivi su isključivo troškovi dnevnica, smještaja i putovanja koji su povezani sa aktivnostima istraživanja i razvoja za koje se dodjeljuje potpora temeljem ovog Poziva.
</t>
    </r>
  </si>
  <si>
    <t>33.Ostali troškovi koji ne spadaju u kategorije navedene u točki 4.12. Uputa za prijavitelje</t>
  </si>
  <si>
    <t>Poziv na dodjelu bespovratnih sredstava
"Jačanje održivosti te poticanje zelene i digitalne tranzicije poduzetnika u sektoru turizma"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</si>
</sst>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%"/>
  </numFmts>
  <fonts count="24" x14ac:knownFonts="1">
    <font>
      <sz val="9"/>
      <color theme="1"/>
      <name val="Verdana"/>
      <family val="2"/>
    </font>
    <font>
      <b/>
      <i/>
      <sz val="9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b/>
      <u/>
      <sz val="9"/>
      <color rgb="FFFF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7" fillId="0" borderId="0" xfId="0" applyFont="1"/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right"/>
    </xf>
    <xf numFmtId="0" fontId="6" fillId="10" borderId="0" xfId="0" applyFont="1" applyFill="1" applyProtection="1">
      <protection locked="0"/>
    </xf>
    <xf numFmtId="0" fontId="12" fillId="0" borderId="0" xfId="0" applyFont="1" applyFill="1"/>
    <xf numFmtId="0" fontId="13" fillId="0" borderId="5" xfId="0" applyFont="1" applyFill="1" applyBorder="1" applyAlignment="1" applyProtection="1">
      <alignment horizontal="center" wrapText="1"/>
    </xf>
    <xf numFmtId="0" fontId="1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9" fontId="8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justify" vertical="top" wrapText="1"/>
    </xf>
    <xf numFmtId="4" fontId="10" fillId="2" borderId="19" xfId="0" applyNumberFormat="1" applyFont="1" applyFill="1" applyBorder="1" applyAlignment="1" applyProtection="1">
      <alignment horizontal="right" wrapText="1"/>
      <protection locked="0"/>
    </xf>
    <xf numFmtId="4" fontId="10" fillId="2" borderId="2" xfId="0" applyNumberFormat="1" applyFont="1" applyFill="1" applyBorder="1" applyAlignment="1" applyProtection="1">
      <alignment horizontal="right" wrapText="1"/>
      <protection locked="0"/>
    </xf>
    <xf numFmtId="4" fontId="10" fillId="2" borderId="10" xfId="0" applyNumberFormat="1" applyFont="1" applyFill="1" applyBorder="1" applyAlignment="1" applyProtection="1">
      <alignment horizontal="right" wrapText="1"/>
      <protection locked="0"/>
    </xf>
    <xf numFmtId="1" fontId="9" fillId="0" borderId="14" xfId="0" applyNumberFormat="1" applyFont="1" applyFill="1" applyBorder="1" applyAlignment="1" applyProtection="1">
      <alignment horizontal="left" vertical="top" wrapText="1"/>
    </xf>
    <xf numFmtId="4" fontId="9" fillId="0" borderId="19" xfId="0" applyNumberFormat="1" applyFont="1" applyFill="1" applyBorder="1" applyAlignment="1" applyProtection="1">
      <alignment horizontal="right" wrapText="1"/>
      <protection locked="0"/>
    </xf>
    <xf numFmtId="4" fontId="9" fillId="0" borderId="2" xfId="0" applyNumberFormat="1" applyFont="1" applyFill="1" applyBorder="1" applyAlignment="1" applyProtection="1">
      <alignment horizontal="right" wrapText="1"/>
      <protection locked="0"/>
    </xf>
    <xf numFmtId="4" fontId="9" fillId="0" borderId="15" xfId="0" applyNumberFormat="1" applyFont="1" applyFill="1" applyBorder="1" applyAlignment="1" applyProtection="1">
      <alignment horizontal="right" wrapText="1"/>
      <protection locked="0"/>
    </xf>
    <xf numFmtId="4" fontId="9" fillId="0" borderId="23" xfId="0" applyNumberFormat="1" applyFont="1" applyBorder="1" applyAlignment="1" applyProtection="1">
      <alignment horizontal="right" wrapText="1"/>
      <protection locked="0"/>
    </xf>
    <xf numFmtId="0" fontId="10" fillId="3" borderId="14" xfId="0" applyFont="1" applyFill="1" applyBorder="1" applyAlignment="1" applyProtection="1">
      <alignment vertical="top" wrapText="1"/>
    </xf>
    <xf numFmtId="1" fontId="9" fillId="3" borderId="19" xfId="0" applyNumberFormat="1" applyFont="1" applyFill="1" applyBorder="1" applyAlignment="1" applyProtection="1">
      <alignment horizontal="right" wrapText="1"/>
    </xf>
    <xf numFmtId="1" fontId="9" fillId="3" borderId="2" xfId="0" applyNumberFormat="1" applyFont="1" applyFill="1" applyBorder="1" applyAlignment="1" applyProtection="1">
      <alignment horizontal="right" wrapText="1"/>
    </xf>
    <xf numFmtId="4" fontId="9" fillId="3" borderId="15" xfId="0" applyNumberFormat="1" applyFont="1" applyFill="1" applyBorder="1" applyAlignment="1" applyProtection="1">
      <alignment horizontal="right" wrapText="1"/>
    </xf>
    <xf numFmtId="4" fontId="10" fillId="3" borderId="23" xfId="0" applyNumberFormat="1" applyFont="1" applyFill="1" applyBorder="1" applyAlignment="1" applyProtection="1">
      <alignment horizontal="right" wrapText="1"/>
    </xf>
    <xf numFmtId="0" fontId="10" fillId="2" borderId="14" xfId="0" applyFont="1" applyFill="1" applyBorder="1" applyAlignment="1" applyProtection="1">
      <alignment vertical="top" wrapText="1"/>
    </xf>
    <xf numFmtId="1" fontId="9" fillId="2" borderId="19" xfId="0" applyNumberFormat="1" applyFont="1" applyFill="1" applyBorder="1" applyAlignment="1" applyProtection="1">
      <alignment horizontal="right" wrapText="1"/>
    </xf>
    <xf numFmtId="1" fontId="9" fillId="2" borderId="2" xfId="0" applyNumberFormat="1" applyFont="1" applyFill="1" applyBorder="1" applyAlignment="1" applyProtection="1">
      <alignment horizontal="right" wrapText="1"/>
    </xf>
    <xf numFmtId="4" fontId="9" fillId="2" borderId="15" xfId="0" applyNumberFormat="1" applyFont="1" applyFill="1" applyBorder="1" applyAlignment="1" applyProtection="1">
      <alignment horizontal="right" wrapText="1"/>
    </xf>
    <xf numFmtId="4" fontId="10" fillId="2" borderId="23" xfId="0" applyNumberFormat="1" applyFont="1" applyFill="1" applyBorder="1" applyAlignment="1" applyProtection="1">
      <alignment horizontal="right" wrapText="1"/>
    </xf>
    <xf numFmtId="0" fontId="10" fillId="0" borderId="13" xfId="0" applyFont="1" applyFill="1" applyBorder="1" applyAlignment="1" applyProtection="1">
      <alignment vertical="top" wrapText="1"/>
    </xf>
    <xf numFmtId="1" fontId="9" fillId="0" borderId="20" xfId="0" applyNumberFormat="1" applyFont="1" applyFill="1" applyBorder="1" applyAlignment="1" applyProtection="1">
      <alignment horizontal="right" wrapText="1"/>
    </xf>
    <xf numFmtId="1" fontId="9" fillId="0" borderId="10" xfId="0" applyNumberFormat="1" applyFont="1" applyFill="1" applyBorder="1" applyAlignment="1" applyProtection="1">
      <alignment horizontal="right" wrapText="1"/>
    </xf>
    <xf numFmtId="4" fontId="9" fillId="0" borderId="16" xfId="0" applyNumberFormat="1" applyFont="1" applyFill="1" applyBorder="1" applyAlignment="1" applyProtection="1">
      <alignment horizontal="right" wrapText="1"/>
    </xf>
    <xf numFmtId="4" fontId="9" fillId="0" borderId="23" xfId="0" applyNumberFormat="1" applyFont="1" applyFill="1" applyBorder="1" applyAlignment="1" applyProtection="1">
      <alignment horizontal="right" wrapText="1"/>
    </xf>
    <xf numFmtId="0" fontId="10" fillId="3" borderId="13" xfId="0" applyFont="1" applyFill="1" applyBorder="1" applyAlignment="1" applyProtection="1">
      <alignment vertical="top" wrapText="1"/>
    </xf>
    <xf numFmtId="1" fontId="9" fillId="3" borderId="20" xfId="0" applyNumberFormat="1" applyFont="1" applyFill="1" applyBorder="1" applyAlignment="1" applyProtection="1">
      <alignment horizontal="right" wrapText="1"/>
    </xf>
    <xf numFmtId="1" fontId="9" fillId="3" borderId="10" xfId="0" applyNumberFormat="1" applyFont="1" applyFill="1" applyBorder="1" applyAlignment="1" applyProtection="1">
      <alignment horizontal="right" wrapText="1"/>
    </xf>
    <xf numFmtId="4" fontId="9" fillId="3" borderId="16" xfId="0" applyNumberFormat="1" applyFont="1" applyFill="1" applyBorder="1" applyAlignment="1" applyProtection="1">
      <alignment horizontal="right" wrapText="1"/>
    </xf>
    <xf numFmtId="0" fontId="3" fillId="0" borderId="0" xfId="0" applyFont="1" applyFill="1" applyProtection="1">
      <protection locked="0"/>
    </xf>
    <xf numFmtId="0" fontId="10" fillId="2" borderId="14" xfId="0" applyFont="1" applyFill="1" applyBorder="1" applyAlignment="1" applyProtection="1">
      <alignment horizontal="justify" vertical="top" wrapText="1"/>
    </xf>
    <xf numFmtId="0" fontId="10" fillId="0" borderId="14" xfId="0" applyFont="1" applyFill="1" applyBorder="1" applyAlignment="1" applyProtection="1">
      <alignment horizontal="justify" vertical="top" wrapText="1"/>
    </xf>
    <xf numFmtId="1" fontId="9" fillId="0" borderId="19" xfId="0" applyNumberFormat="1" applyFont="1" applyFill="1" applyBorder="1" applyAlignment="1" applyProtection="1">
      <alignment horizontal="right" wrapText="1"/>
    </xf>
    <xf numFmtId="1" fontId="9" fillId="0" borderId="2" xfId="0" applyNumberFormat="1" applyFont="1" applyFill="1" applyBorder="1" applyAlignment="1" applyProtection="1">
      <alignment horizontal="right" wrapText="1"/>
    </xf>
    <xf numFmtId="4" fontId="9" fillId="0" borderId="15" xfId="0" applyNumberFormat="1" applyFont="1" applyFill="1" applyBorder="1" applyAlignment="1" applyProtection="1">
      <alignment horizontal="right" wrapText="1"/>
    </xf>
    <xf numFmtId="4" fontId="9" fillId="2" borderId="23" xfId="0" applyNumberFormat="1" applyFont="1" applyFill="1" applyBorder="1" applyAlignment="1" applyProtection="1">
      <alignment horizontal="right" wrapText="1"/>
    </xf>
    <xf numFmtId="1" fontId="9" fillId="0" borderId="19" xfId="0" applyNumberFormat="1" applyFont="1" applyBorder="1" applyAlignment="1" applyProtection="1">
      <alignment horizontal="right" wrapText="1"/>
      <protection locked="0"/>
    </xf>
    <xf numFmtId="1" fontId="9" fillId="0" borderId="2" xfId="0" applyNumberFormat="1" applyFont="1" applyBorder="1" applyAlignment="1" applyProtection="1">
      <alignment horizontal="right" wrapText="1"/>
      <protection locked="0"/>
    </xf>
    <xf numFmtId="4" fontId="9" fillId="0" borderId="15" xfId="0" applyNumberFormat="1" applyFont="1" applyBorder="1" applyAlignment="1" applyProtection="1">
      <alignment horizontal="right" wrapText="1"/>
      <protection locked="0"/>
    </xf>
    <xf numFmtId="0" fontId="4" fillId="7" borderId="5" xfId="0" applyFont="1" applyFill="1" applyBorder="1" applyAlignment="1" applyProtection="1">
      <alignment horizontal="left" vertical="center" wrapText="1"/>
    </xf>
    <xf numFmtId="0" fontId="4" fillId="7" borderId="24" xfId="0" applyFont="1" applyFill="1" applyBorder="1" applyAlignment="1" applyProtection="1">
      <alignment horizontal="right" vertical="center" wrapText="1"/>
    </xf>
    <xf numFmtId="0" fontId="4" fillId="7" borderId="25" xfId="0" applyFont="1" applyFill="1" applyBorder="1" applyAlignment="1" applyProtection="1">
      <alignment horizontal="right" vertical="center" wrapText="1"/>
    </xf>
    <xf numFmtId="4" fontId="4" fillId="7" borderId="25" xfId="0" applyNumberFormat="1" applyFont="1" applyFill="1" applyBorder="1" applyAlignment="1" applyProtection="1">
      <alignment horizontal="right" vertical="center" wrapText="1"/>
    </xf>
    <xf numFmtId="4" fontId="4" fillId="7" borderId="25" xfId="0" applyNumberFormat="1" applyFont="1" applyFill="1" applyBorder="1" applyAlignment="1" applyProtection="1">
      <alignment horizontal="right" wrapText="1"/>
    </xf>
    <xf numFmtId="0" fontId="9" fillId="0" borderId="0" xfId="0" applyFont="1" applyFill="1" applyProtection="1"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13" xfId="0" applyFont="1" applyFill="1" applyBorder="1" applyAlignment="1" applyProtection="1">
      <alignment vertical="top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/>
    </xf>
    <xf numFmtId="0" fontId="5" fillId="10" borderId="0" xfId="0" applyFont="1" applyFill="1" applyProtection="1">
      <protection locked="0"/>
    </xf>
    <xf numFmtId="0" fontId="18" fillId="0" borderId="0" xfId="0" applyFont="1" applyFill="1"/>
    <xf numFmtId="0" fontId="10" fillId="0" borderId="5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0" fillId="7" borderId="5" xfId="0" applyFont="1" applyFill="1" applyBorder="1" applyAlignment="1" applyProtection="1">
      <alignment horizontal="left" vertical="center" wrapText="1"/>
    </xf>
    <xf numFmtId="0" fontId="10" fillId="7" borderId="24" xfId="0" applyFont="1" applyFill="1" applyBorder="1" applyAlignment="1" applyProtection="1">
      <alignment horizontal="right" vertical="center" wrapText="1"/>
    </xf>
    <xf numFmtId="0" fontId="10" fillId="7" borderId="25" xfId="0" applyFont="1" applyFill="1" applyBorder="1" applyAlignment="1" applyProtection="1">
      <alignment horizontal="right" vertical="center" wrapText="1"/>
    </xf>
    <xf numFmtId="4" fontId="10" fillId="7" borderId="25" xfId="0" applyNumberFormat="1" applyFont="1" applyFill="1" applyBorder="1" applyAlignment="1" applyProtection="1">
      <alignment horizontal="right" vertical="center" wrapText="1"/>
    </xf>
    <xf numFmtId="4" fontId="10" fillId="7" borderId="25" xfId="0" applyNumberFormat="1" applyFont="1" applyFill="1" applyBorder="1" applyAlignment="1" applyProtection="1">
      <alignment horizontal="right" wrapText="1"/>
    </xf>
    <xf numFmtId="4" fontId="10" fillId="2" borderId="41" xfId="0" applyNumberFormat="1" applyFont="1" applyFill="1" applyBorder="1" applyAlignment="1" applyProtection="1">
      <alignment horizontal="right" wrapText="1"/>
      <protection locked="0"/>
    </xf>
    <xf numFmtId="4" fontId="9" fillId="0" borderId="42" xfId="0" applyNumberFormat="1" applyFont="1" applyBorder="1" applyAlignment="1" applyProtection="1">
      <alignment horizontal="right" wrapText="1"/>
      <protection locked="0"/>
    </xf>
    <xf numFmtId="4" fontId="10" fillId="3" borderId="42" xfId="0" applyNumberFormat="1" applyFont="1" applyFill="1" applyBorder="1" applyAlignment="1" applyProtection="1">
      <alignment horizontal="right" wrapText="1"/>
    </xf>
    <xf numFmtId="4" fontId="10" fillId="2" borderId="42" xfId="0" applyNumberFormat="1" applyFont="1" applyFill="1" applyBorder="1" applyAlignment="1" applyProtection="1">
      <alignment horizontal="right" wrapText="1"/>
    </xf>
    <xf numFmtId="4" fontId="9" fillId="2" borderId="42" xfId="0" applyNumberFormat="1" applyFont="1" applyFill="1" applyBorder="1" applyAlignment="1" applyProtection="1">
      <alignment horizontal="right" wrapText="1"/>
    </xf>
    <xf numFmtId="4" fontId="10" fillId="7" borderId="43" xfId="0" applyNumberFormat="1" applyFont="1" applyFill="1" applyBorder="1" applyAlignment="1" applyProtection="1">
      <alignment horizontal="right" wrapText="1"/>
    </xf>
    <xf numFmtId="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5" xfId="0" applyNumberFormat="1" applyFont="1" applyFill="1" applyBorder="1" applyAlignment="1" applyProtection="1">
      <alignment horizontal="right" wrapText="1"/>
      <protection locked="0"/>
    </xf>
    <xf numFmtId="4" fontId="10" fillId="2" borderId="26" xfId="0" applyNumberFormat="1" applyFont="1" applyFill="1" applyBorder="1" applyAlignment="1" applyProtection="1">
      <alignment horizontal="right" wrapText="1"/>
      <protection locked="0"/>
    </xf>
    <xf numFmtId="4" fontId="10" fillId="2" borderId="44" xfId="0" applyNumberFormat="1" applyFont="1" applyFill="1" applyBorder="1" applyAlignment="1" applyProtection="1">
      <alignment horizontal="right" wrapText="1"/>
      <protection locked="0"/>
    </xf>
    <xf numFmtId="0" fontId="9" fillId="0" borderId="13" xfId="0" applyFont="1" applyFill="1" applyBorder="1" applyAlignment="1" applyProtection="1">
      <alignment horizontal="justify" vertical="top" wrapText="1"/>
    </xf>
    <xf numFmtId="4" fontId="9" fillId="0" borderId="26" xfId="0" applyNumberFormat="1" applyFont="1" applyFill="1" applyBorder="1" applyAlignment="1" applyProtection="1">
      <alignment horizontal="right" wrapText="1"/>
      <protection locked="0"/>
    </xf>
    <xf numFmtId="4" fontId="9" fillId="0" borderId="44" xfId="0" applyNumberFormat="1" applyFont="1" applyFill="1" applyBorder="1" applyAlignment="1" applyProtection="1">
      <alignment horizontal="right" wrapText="1"/>
      <protection locked="0"/>
    </xf>
    <xf numFmtId="4" fontId="10" fillId="3" borderId="27" xfId="0" applyNumberFormat="1" applyFont="1" applyFill="1" applyBorder="1" applyAlignment="1" applyProtection="1">
      <alignment horizontal="right" wrapText="1"/>
    </xf>
    <xf numFmtId="4" fontId="10" fillId="3" borderId="45" xfId="0" applyNumberFormat="1" applyFont="1" applyFill="1" applyBorder="1" applyAlignment="1" applyProtection="1">
      <alignment horizontal="right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4" fontId="9" fillId="0" borderId="14" xfId="0" applyNumberFormat="1" applyFont="1" applyFill="1" applyBorder="1" applyAlignment="1" applyProtection="1">
      <alignment horizontal="left" vertical="top" wrapText="1"/>
    </xf>
    <xf numFmtId="0" fontId="10" fillId="0" borderId="14" xfId="0" applyFont="1" applyFill="1" applyBorder="1" applyAlignment="1" applyProtection="1">
      <alignment vertical="top" wrapText="1"/>
    </xf>
    <xf numFmtId="1" fontId="9" fillId="0" borderId="19" xfId="0" applyNumberFormat="1" applyFont="1" applyFill="1" applyBorder="1" applyAlignment="1" applyProtection="1">
      <alignment horizontal="right" vertical="center" wrapText="1"/>
    </xf>
    <xf numFmtId="1" fontId="9" fillId="0" borderId="2" xfId="0" applyNumberFormat="1" applyFont="1" applyFill="1" applyBorder="1" applyAlignment="1" applyProtection="1">
      <alignment horizontal="right" vertical="center" wrapText="1"/>
    </xf>
    <xf numFmtId="4" fontId="9" fillId="0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/>
    <xf numFmtId="0" fontId="10" fillId="0" borderId="5" xfId="0" applyFont="1" applyBorder="1" applyAlignment="1" applyProtection="1">
      <alignment horizontal="center"/>
    </xf>
    <xf numFmtId="0" fontId="10" fillId="0" borderId="21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/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4" fontId="9" fillId="4" borderId="32" xfId="0" applyNumberFormat="1" applyFont="1" applyFill="1" applyBorder="1" applyAlignment="1" applyProtection="1">
      <alignment horizontal="left" vertical="top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4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 applyProtection="1">
      <alignment horizontal="justify" vertical="center" wrapText="1"/>
      <protection locked="0"/>
    </xf>
    <xf numFmtId="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8" xfId="0" applyNumberFormat="1" applyFont="1" applyBorder="1" applyAlignment="1" applyProtection="1">
      <alignment horizontal="right" vertical="center" wrapText="1"/>
      <protection locked="0"/>
    </xf>
    <xf numFmtId="0" fontId="9" fillId="4" borderId="0" xfId="0" applyFont="1" applyFill="1" applyAlignment="1">
      <alignment vertical="center"/>
    </xf>
    <xf numFmtId="4" fontId="9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3" xfId="0" applyFont="1" applyFill="1" applyBorder="1" applyAlignment="1" applyProtection="1">
      <alignment vertical="center" wrapText="1"/>
    </xf>
    <xf numFmtId="1" fontId="9" fillId="4" borderId="2" xfId="0" applyNumberFormat="1" applyFont="1" applyFill="1" applyBorder="1" applyAlignment="1" applyProtection="1">
      <alignment horizontal="right" vertical="center" wrapText="1"/>
    </xf>
    <xf numFmtId="4" fontId="9" fillId="4" borderId="2" xfId="0" applyNumberFormat="1" applyFont="1" applyFill="1" applyBorder="1" applyAlignment="1" applyProtection="1">
      <alignment horizontal="right" vertical="center" wrapText="1"/>
    </xf>
    <xf numFmtId="0" fontId="9" fillId="4" borderId="3" xfId="0" applyFont="1" applyFill="1" applyBorder="1" applyAlignment="1" applyProtection="1">
      <alignment horizontal="justify" vertical="center" wrapText="1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1" fontId="9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 applyProtection="1">
      <alignment vertical="center" wrapText="1"/>
    </xf>
    <xf numFmtId="0" fontId="10" fillId="9" borderId="5" xfId="0" applyFont="1" applyFill="1" applyBorder="1" applyAlignment="1" applyProtection="1">
      <alignment horizontal="left" vertical="center" wrapText="1"/>
    </xf>
    <xf numFmtId="4" fontId="10" fillId="9" borderId="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justify" vertical="top" wrapText="1"/>
    </xf>
    <xf numFmtId="4" fontId="10" fillId="2" borderId="35" xfId="0" applyNumberFormat="1" applyFont="1" applyFill="1" applyBorder="1" applyAlignment="1" applyProtection="1">
      <alignment horizontal="right" wrapText="1"/>
      <protection locked="0"/>
    </xf>
    <xf numFmtId="0" fontId="10" fillId="2" borderId="12" xfId="0" applyFont="1" applyFill="1" applyBorder="1" applyAlignment="1" applyProtection="1">
      <alignment vertical="top" wrapText="1"/>
    </xf>
    <xf numFmtId="4" fontId="10" fillId="2" borderId="36" xfId="0" applyNumberFormat="1" applyFont="1" applyFill="1" applyBorder="1" applyAlignment="1" applyProtection="1">
      <alignment horizontal="right" wrapText="1"/>
    </xf>
    <xf numFmtId="0" fontId="5" fillId="0" borderId="0" xfId="0" applyFont="1" applyFill="1" applyProtection="1">
      <protection locked="0"/>
    </xf>
    <xf numFmtId="0" fontId="10" fillId="0" borderId="37" xfId="0" applyFont="1" applyFill="1" applyBorder="1" applyAlignment="1" applyProtection="1">
      <alignment horizontal="center" wrapText="1"/>
    </xf>
    <xf numFmtId="0" fontId="10" fillId="8" borderId="5" xfId="0" applyFont="1" applyFill="1" applyBorder="1" applyAlignment="1" applyProtection="1">
      <alignment horizontal="left" vertical="center" wrapText="1"/>
    </xf>
    <xf numFmtId="4" fontId="10" fillId="8" borderId="25" xfId="0" applyNumberFormat="1" applyFont="1" applyFill="1" applyBorder="1" applyAlignment="1" applyProtection="1">
      <alignment horizontal="right" wrapText="1"/>
    </xf>
    <xf numFmtId="0" fontId="10" fillId="6" borderId="5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4" fontId="10" fillId="2" borderId="46" xfId="0" applyNumberFormat="1" applyFont="1" applyFill="1" applyBorder="1" applyAlignment="1" applyProtection="1">
      <alignment horizontal="right" wrapText="1"/>
      <protection locked="0"/>
    </xf>
    <xf numFmtId="4" fontId="10" fillId="2" borderId="47" xfId="0" applyNumberFormat="1" applyFont="1" applyFill="1" applyBorder="1" applyAlignment="1" applyProtection="1">
      <alignment horizontal="right" wrapText="1"/>
    </xf>
    <xf numFmtId="4" fontId="10" fillId="8" borderId="43" xfId="0" applyNumberFormat="1" applyFont="1" applyFill="1" applyBorder="1" applyAlignment="1" applyProtection="1">
      <alignment horizontal="right" wrapText="1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4" fontId="10" fillId="2" borderId="49" xfId="0" applyNumberFormat="1" applyFont="1" applyFill="1" applyBorder="1" applyAlignment="1" applyProtection="1">
      <alignment horizontal="right" wrapText="1"/>
      <protection locked="0"/>
    </xf>
    <xf numFmtId="4" fontId="9" fillId="0" borderId="49" xfId="0" applyNumberFormat="1" applyFont="1" applyFill="1" applyBorder="1" applyAlignment="1" applyProtection="1">
      <alignment horizontal="right" wrapText="1"/>
      <protection locked="0"/>
    </xf>
    <xf numFmtId="4" fontId="9" fillId="2" borderId="49" xfId="0" applyNumberFormat="1" applyFont="1" applyFill="1" applyBorder="1" applyAlignment="1" applyProtection="1">
      <alignment horizontal="right" wrapText="1"/>
    </xf>
    <xf numFmtId="4" fontId="9" fillId="0" borderId="49" xfId="0" applyNumberFormat="1" applyFont="1" applyFill="1" applyBorder="1" applyAlignment="1" applyProtection="1">
      <alignment horizontal="right" wrapText="1"/>
    </xf>
    <xf numFmtId="4" fontId="9" fillId="0" borderId="49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Protection="1">
      <protection locked="0"/>
    </xf>
    <xf numFmtId="2" fontId="9" fillId="0" borderId="10" xfId="0" applyNumberFormat="1" applyFont="1" applyFill="1" applyBorder="1" applyAlignment="1" applyProtection="1">
      <alignment horizontal="right" wrapText="1"/>
    </xf>
    <xf numFmtId="1" fontId="9" fillId="11" borderId="14" xfId="0" applyNumberFormat="1" applyFont="1" applyFill="1" applyBorder="1" applyAlignment="1" applyProtection="1">
      <alignment horizontal="left" vertical="top" wrapText="1"/>
    </xf>
    <xf numFmtId="1" fontId="9" fillId="11" borderId="19" xfId="0" applyNumberFormat="1" applyFont="1" applyFill="1" applyBorder="1" applyAlignment="1" applyProtection="1">
      <alignment horizontal="right" wrapText="1"/>
      <protection locked="0"/>
    </xf>
    <xf numFmtId="1" fontId="9" fillId="11" borderId="2" xfId="0" applyNumberFormat="1" applyFont="1" applyFill="1" applyBorder="1" applyAlignment="1" applyProtection="1">
      <alignment horizontal="right" wrapText="1"/>
      <protection locked="0"/>
    </xf>
    <xf numFmtId="4" fontId="9" fillId="11" borderId="15" xfId="0" applyNumberFormat="1" applyFont="1" applyFill="1" applyBorder="1" applyAlignment="1" applyProtection="1">
      <alignment horizontal="right" wrapText="1"/>
      <protection locked="0"/>
    </xf>
    <xf numFmtId="4" fontId="9" fillId="11" borderId="23" xfId="0" applyNumberFormat="1" applyFont="1" applyFill="1" applyBorder="1" applyAlignment="1" applyProtection="1">
      <alignment horizontal="right" wrapText="1"/>
      <protection locked="0"/>
    </xf>
    <xf numFmtId="4" fontId="9" fillId="11" borderId="23" xfId="0" applyNumberFormat="1" applyFont="1" applyFill="1" applyBorder="1" applyAlignment="1" applyProtection="1">
      <alignment horizontal="right" wrapText="1"/>
    </xf>
    <xf numFmtId="4" fontId="9" fillId="11" borderId="42" xfId="0" applyNumberFormat="1" applyFont="1" applyFill="1" applyBorder="1" applyAlignment="1" applyProtection="1">
      <alignment horizontal="right" wrapText="1"/>
      <protection locked="0"/>
    </xf>
    <xf numFmtId="4" fontId="9" fillId="11" borderId="19" xfId="0" applyNumberFormat="1" applyFont="1" applyFill="1" applyBorder="1" applyAlignment="1" applyProtection="1">
      <alignment horizontal="right" wrapText="1"/>
      <protection locked="0"/>
    </xf>
    <xf numFmtId="4" fontId="9" fillId="11" borderId="2" xfId="0" applyNumberFormat="1" applyFont="1" applyFill="1" applyBorder="1" applyAlignment="1" applyProtection="1">
      <alignment horizontal="right" wrapText="1"/>
      <protection locked="0"/>
    </xf>
    <xf numFmtId="0" fontId="20" fillId="0" borderId="1" xfId="0" applyFont="1" applyBorder="1"/>
    <xf numFmtId="0" fontId="0" fillId="0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9" fontId="22" fillId="0" borderId="1" xfId="0" applyNumberFormat="1" applyFont="1" applyBorder="1" applyAlignment="1">
      <alignment horizontal="center" vertical="center"/>
    </xf>
    <xf numFmtId="0" fontId="20" fillId="9" borderId="1" xfId="0" applyFont="1" applyFill="1" applyBorder="1" applyAlignment="1">
      <alignment horizontal="center"/>
    </xf>
    <xf numFmtId="0" fontId="0" fillId="9" borderId="1" xfId="0" applyFill="1" applyBorder="1"/>
    <xf numFmtId="0" fontId="20" fillId="9" borderId="1" xfId="0" applyFont="1" applyFill="1" applyBorder="1" applyAlignment="1">
      <alignment vertical="center"/>
    </xf>
    <xf numFmtId="0" fontId="20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center" vertical="center"/>
    </xf>
    <xf numFmtId="164" fontId="0" fillId="0" borderId="1" xfId="0" applyNumberFormat="1" applyBorder="1"/>
    <xf numFmtId="2" fontId="9" fillId="0" borderId="2" xfId="0" applyNumberFormat="1" applyFont="1" applyFill="1" applyBorder="1" applyAlignment="1" applyProtection="1">
      <alignment horizontal="right" wrapText="1"/>
    </xf>
    <xf numFmtId="4" fontId="9" fillId="0" borderId="0" xfId="0" applyNumberFormat="1" applyFont="1" applyProtection="1">
      <protection locked="0"/>
    </xf>
    <xf numFmtId="4" fontId="10" fillId="6" borderId="7" xfId="0" applyNumberFormat="1" applyFont="1" applyFill="1" applyBorder="1" applyAlignment="1" applyProtection="1">
      <protection locked="0"/>
    </xf>
    <xf numFmtId="0" fontId="20" fillId="0" borderId="0" xfId="0" applyFont="1"/>
    <xf numFmtId="0" fontId="0" fillId="6" borderId="0" xfId="0" applyFill="1"/>
    <xf numFmtId="0" fontId="23" fillId="0" borderId="0" xfId="0" applyFont="1"/>
    <xf numFmtId="0" fontId="2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20" fillId="4" borderId="54" xfId="0" applyFont="1" applyFill="1" applyBorder="1" applyAlignment="1">
      <alignment vertical="center"/>
    </xf>
    <xf numFmtId="164" fontId="0" fillId="4" borderId="54" xfId="0" applyNumberFormat="1" applyFill="1" applyBorder="1"/>
    <xf numFmtId="9" fontId="22" fillId="0" borderId="5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9" borderId="50" xfId="0" applyFont="1" applyFill="1" applyBorder="1" applyAlignment="1">
      <alignment horizontal="center" wrapText="1"/>
    </xf>
    <xf numFmtId="0" fontId="20" fillId="9" borderId="52" xfId="0" applyFont="1" applyFill="1" applyBorder="1" applyAlignment="1">
      <alignment horizontal="center"/>
    </xf>
    <xf numFmtId="0" fontId="20" fillId="9" borderId="53" xfId="0" applyFont="1" applyFill="1" applyBorder="1" applyAlignment="1">
      <alignment horizontal="center"/>
    </xf>
    <xf numFmtId="9" fontId="22" fillId="0" borderId="39" xfId="0" applyNumberFormat="1" applyFont="1" applyBorder="1" applyAlignment="1">
      <alignment horizontal="center" vertical="center"/>
    </xf>
    <xf numFmtId="0" fontId="20" fillId="5" borderId="50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 vertical="center"/>
    </xf>
    <xf numFmtId="0" fontId="21" fillId="6" borderId="0" xfId="0" applyFont="1" applyFill="1" applyAlignment="1">
      <alignment horizontal="left" vertical="center"/>
    </xf>
    <xf numFmtId="0" fontId="20" fillId="10" borderId="0" xfId="0" applyFont="1" applyFill="1" applyAlignment="1">
      <alignment horizontal="center" vertical="center" wrapText="1"/>
    </xf>
    <xf numFmtId="0" fontId="20" fillId="10" borderId="0" xfId="0" applyFont="1" applyFill="1" applyAlignment="1">
      <alignment horizontal="center" vertical="center"/>
    </xf>
    <xf numFmtId="0" fontId="20" fillId="9" borderId="51" xfId="0" applyFont="1" applyFill="1" applyBorder="1" applyAlignment="1">
      <alignment horizontal="center" vertical="center" wrapText="1"/>
    </xf>
    <xf numFmtId="0" fontId="20" fillId="9" borderId="39" xfId="0" applyFont="1" applyFill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Alignment="1">
      <alignment vertical="center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 vertical="center"/>
    </xf>
    <xf numFmtId="0" fontId="9" fillId="0" borderId="0" xfId="0" quotePrefix="1" applyFont="1" applyFill="1" applyAlignment="1" applyProtection="1">
      <alignment horizontal="left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/>
    <xf numFmtId="4" fontId="9" fillId="4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/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5CB9F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7</xdr:col>
      <xdr:colOff>227910</xdr:colOff>
      <xdr:row>66</xdr:row>
      <xdr:rowOff>62335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78B7C223-8D5D-4C37-BE1F-B9230C4D4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" y="8183880"/>
          <a:ext cx="11609650" cy="46952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7</xdr:col>
      <xdr:colOff>238494</xdr:colOff>
      <xdr:row>108</xdr:row>
      <xdr:rowOff>134963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30865FF7-D5B7-463A-80A2-D5D5CCC5E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" y="13540740"/>
          <a:ext cx="11620234" cy="5491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2"/>
  <sheetViews>
    <sheetView tabSelected="1" zoomScale="90" zoomScaleNormal="90" workbookViewId="0">
      <selection activeCell="B2" sqref="B2:E3"/>
    </sheetView>
  </sheetViews>
  <sheetFormatPr defaultRowHeight="11.25" x14ac:dyDescent="0.15"/>
  <cols>
    <col min="2" max="2" width="17.625" customWidth="1"/>
    <col min="3" max="3" width="38.5" bestFit="1" customWidth="1"/>
    <col min="4" max="4" width="32.75" customWidth="1"/>
    <col min="6" max="6" width="35.625" bestFit="1" customWidth="1"/>
    <col min="7" max="7" width="16.125" bestFit="1" customWidth="1"/>
    <col min="8" max="8" width="15.625" bestFit="1" customWidth="1"/>
    <col min="9" max="9" width="14.125" bestFit="1" customWidth="1"/>
    <col min="10" max="10" width="42.875" customWidth="1"/>
  </cols>
  <sheetData>
    <row r="2" spans="2:10" ht="21.6" customHeight="1" x14ac:dyDescent="0.15">
      <c r="B2" s="207" t="s">
        <v>142</v>
      </c>
      <c r="C2" s="208"/>
      <c r="D2" s="208"/>
      <c r="E2" s="208"/>
    </row>
    <row r="3" spans="2:10" ht="23.45" customHeight="1" x14ac:dyDescent="0.15">
      <c r="B3" s="208"/>
      <c r="C3" s="208"/>
      <c r="D3" s="208"/>
      <c r="E3" s="208"/>
    </row>
    <row r="5" spans="2:10" ht="24" customHeight="1" x14ac:dyDescent="0.15">
      <c r="B5" s="208" t="s">
        <v>135</v>
      </c>
      <c r="C5" s="208"/>
      <c r="D5" s="208"/>
    </row>
    <row r="6" spans="2:10" ht="33.75" x14ac:dyDescent="0.15">
      <c r="B6" s="191" t="s">
        <v>121</v>
      </c>
      <c r="C6" s="192" t="s">
        <v>133</v>
      </c>
    </row>
    <row r="7" spans="2:10" ht="45" x14ac:dyDescent="0.15">
      <c r="C7" s="192" t="s">
        <v>134</v>
      </c>
    </row>
    <row r="9" spans="2:10" ht="31.15" customHeight="1" x14ac:dyDescent="0.15">
      <c r="C9" s="183" t="s">
        <v>107</v>
      </c>
      <c r="D9" s="180"/>
      <c r="F9" s="180"/>
      <c r="G9" s="181" t="s">
        <v>26</v>
      </c>
      <c r="H9" s="181" t="s">
        <v>27</v>
      </c>
      <c r="I9" s="181" t="s">
        <v>28</v>
      </c>
      <c r="J9" s="182" t="s">
        <v>120</v>
      </c>
    </row>
    <row r="10" spans="2:10" ht="17.45" customHeight="1" x14ac:dyDescent="0.15">
      <c r="B10" s="202" t="s">
        <v>106</v>
      </c>
      <c r="C10" s="169" t="s">
        <v>6</v>
      </c>
      <c r="D10" s="171"/>
      <c r="F10" s="172" t="s">
        <v>29</v>
      </c>
      <c r="G10" s="176"/>
      <c r="H10" s="176"/>
      <c r="I10" s="176"/>
      <c r="J10" s="176"/>
    </row>
    <row r="11" spans="2:10" ht="18" customHeight="1" x14ac:dyDescent="0.15">
      <c r="B11" s="203"/>
      <c r="C11" s="169" t="s">
        <v>0</v>
      </c>
      <c r="D11" s="171"/>
      <c r="F11" s="173"/>
      <c r="G11" s="177"/>
      <c r="H11" s="177"/>
      <c r="I11" s="177"/>
      <c r="J11" s="177"/>
    </row>
    <row r="12" spans="2:10" ht="17.45" customHeight="1" x14ac:dyDescent="0.15">
      <c r="B12" s="203"/>
      <c r="C12" s="169" t="s">
        <v>7</v>
      </c>
      <c r="D12" s="171"/>
      <c r="F12" s="172" t="s">
        <v>30</v>
      </c>
      <c r="G12" s="178">
        <v>0.7</v>
      </c>
      <c r="H12" s="178">
        <v>0.6</v>
      </c>
      <c r="I12" s="178">
        <v>0.5</v>
      </c>
      <c r="J12" s="178">
        <v>0.85</v>
      </c>
    </row>
    <row r="13" spans="2:10" ht="20.45" customHeight="1" x14ac:dyDescent="0.15">
      <c r="F13" s="173" t="s">
        <v>111</v>
      </c>
      <c r="G13" s="195">
        <v>0.8</v>
      </c>
      <c r="H13" s="195">
        <v>0.75</v>
      </c>
      <c r="I13" s="195">
        <v>0.65</v>
      </c>
      <c r="J13" s="195">
        <v>0.85</v>
      </c>
    </row>
    <row r="14" spans="2:10" ht="17.45" customHeight="1" x14ac:dyDescent="0.15">
      <c r="B14" s="197" t="s">
        <v>48</v>
      </c>
      <c r="C14" s="170" t="s">
        <v>49</v>
      </c>
      <c r="D14" s="171"/>
      <c r="F14" s="173" t="s">
        <v>110</v>
      </c>
      <c r="G14" s="201"/>
      <c r="H14" s="196"/>
      <c r="I14" s="196"/>
      <c r="J14" s="196"/>
    </row>
    <row r="15" spans="2:10" ht="17.45" customHeight="1" x14ac:dyDescent="0.15">
      <c r="B15" s="197"/>
      <c r="C15" s="170" t="s">
        <v>108</v>
      </c>
      <c r="D15" s="171"/>
      <c r="F15" s="172" t="s">
        <v>31</v>
      </c>
      <c r="G15" s="178">
        <v>0.45</v>
      </c>
      <c r="H15" s="178">
        <v>0.35</v>
      </c>
      <c r="I15" s="178">
        <v>0.25</v>
      </c>
      <c r="J15" s="178">
        <v>0.85</v>
      </c>
    </row>
    <row r="16" spans="2:10" ht="17.45" customHeight="1" x14ac:dyDescent="0.15">
      <c r="C16" s="204" t="s">
        <v>109</v>
      </c>
      <c r="D16" s="205"/>
      <c r="F16" s="173" t="s">
        <v>111</v>
      </c>
      <c r="G16" s="195">
        <v>0.6</v>
      </c>
      <c r="H16" s="195">
        <v>0.5</v>
      </c>
      <c r="I16" s="195">
        <v>0.4</v>
      </c>
      <c r="J16" s="195">
        <v>0.85</v>
      </c>
    </row>
    <row r="17" spans="2:10" ht="17.45" customHeight="1" x14ac:dyDescent="0.15">
      <c r="C17" s="206"/>
      <c r="D17" s="206"/>
      <c r="F17" s="173" t="s">
        <v>110</v>
      </c>
      <c r="G17" s="196"/>
      <c r="H17" s="196"/>
      <c r="I17" s="196"/>
      <c r="J17" s="196"/>
    </row>
    <row r="18" spans="2:10" ht="17.45" customHeight="1" x14ac:dyDescent="0.15">
      <c r="F18" s="172" t="s">
        <v>32</v>
      </c>
      <c r="G18" s="178">
        <v>0.7</v>
      </c>
      <c r="H18" s="178">
        <v>0.6</v>
      </c>
      <c r="I18" s="178">
        <v>0.5</v>
      </c>
      <c r="J18" s="177" t="s">
        <v>33</v>
      </c>
    </row>
    <row r="19" spans="2:10" ht="18.600000000000001" customHeight="1" x14ac:dyDescent="0.15">
      <c r="B19" s="197" t="s">
        <v>122</v>
      </c>
      <c r="C19" s="197"/>
    </row>
    <row r="20" spans="2:10" ht="22.5" x14ac:dyDescent="0.15">
      <c r="B20" s="182" t="s">
        <v>123</v>
      </c>
      <c r="C20" s="184"/>
      <c r="F20" s="209" t="s">
        <v>112</v>
      </c>
      <c r="G20" s="198" t="s">
        <v>113</v>
      </c>
      <c r="H20" s="199"/>
      <c r="I20" s="200"/>
    </row>
    <row r="21" spans="2:10" ht="22.5" x14ac:dyDescent="0.15">
      <c r="B21" s="182" t="s">
        <v>124</v>
      </c>
      <c r="C21" s="184"/>
      <c r="F21" s="210"/>
      <c r="G21" s="179" t="s">
        <v>114</v>
      </c>
      <c r="H21" s="179" t="s">
        <v>115</v>
      </c>
      <c r="I21" s="179" t="s">
        <v>116</v>
      </c>
    </row>
    <row r="22" spans="2:10" ht="22.5" x14ac:dyDescent="0.15">
      <c r="B22" s="182" t="s">
        <v>125</v>
      </c>
      <c r="C22" s="184"/>
      <c r="F22" s="175" t="s">
        <v>117</v>
      </c>
      <c r="G22" s="174">
        <v>70</v>
      </c>
      <c r="H22" s="174">
        <v>60</v>
      </c>
      <c r="I22" s="174">
        <v>50</v>
      </c>
    </row>
    <row r="23" spans="2:10" ht="17.45" customHeight="1" x14ac:dyDescent="0.15">
      <c r="B23" s="181" t="s">
        <v>2</v>
      </c>
      <c r="C23" s="184"/>
      <c r="F23" s="169" t="s">
        <v>118</v>
      </c>
      <c r="G23" s="174">
        <v>60</v>
      </c>
      <c r="H23" s="174">
        <v>50</v>
      </c>
      <c r="I23" s="174">
        <v>40</v>
      </c>
    </row>
    <row r="24" spans="2:10" ht="18" customHeight="1" x14ac:dyDescent="0.15">
      <c r="B24" s="193"/>
      <c r="C24" s="194"/>
      <c r="F24" s="169" t="s">
        <v>119</v>
      </c>
      <c r="G24" s="174">
        <v>55</v>
      </c>
      <c r="H24" s="174">
        <v>45</v>
      </c>
      <c r="I24" s="174">
        <v>35</v>
      </c>
    </row>
    <row r="28" spans="2:10" x14ac:dyDescent="0.15">
      <c r="B28" s="190" t="s">
        <v>126</v>
      </c>
    </row>
    <row r="30" spans="2:10" x14ac:dyDescent="0.15">
      <c r="B30" t="s">
        <v>127</v>
      </c>
    </row>
    <row r="32" spans="2:10" x14ac:dyDescent="0.15">
      <c r="B32" s="188" t="s">
        <v>128</v>
      </c>
    </row>
    <row r="33" spans="2:2" x14ac:dyDescent="0.15">
      <c r="B33" t="s">
        <v>129</v>
      </c>
    </row>
    <row r="69" spans="2:2" x14ac:dyDescent="0.15">
      <c r="B69" s="188" t="s">
        <v>130</v>
      </c>
    </row>
    <row r="70" spans="2:2" x14ac:dyDescent="0.15">
      <c r="B70" t="s">
        <v>131</v>
      </c>
    </row>
    <row r="112" spans="2:7" x14ac:dyDescent="0.15">
      <c r="B112" s="189" t="s">
        <v>132</v>
      </c>
      <c r="C112" s="189"/>
      <c r="D112" s="189"/>
      <c r="E112" s="189"/>
      <c r="F112" s="189"/>
      <c r="G112" s="189"/>
    </row>
  </sheetData>
  <mergeCells count="16">
    <mergeCell ref="B10:B12"/>
    <mergeCell ref="B14:B15"/>
    <mergeCell ref="C16:D17"/>
    <mergeCell ref="B2:E3"/>
    <mergeCell ref="F20:F21"/>
    <mergeCell ref="B5:D5"/>
    <mergeCell ref="J13:J14"/>
    <mergeCell ref="J16:J17"/>
    <mergeCell ref="B19:C19"/>
    <mergeCell ref="G20:I20"/>
    <mergeCell ref="G13:G14"/>
    <mergeCell ref="H13:H14"/>
    <mergeCell ref="I13:I14"/>
    <mergeCell ref="G16:G17"/>
    <mergeCell ref="H16:H17"/>
    <mergeCell ref="I16:I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96"/>
  <sheetViews>
    <sheetView zoomScale="80" zoomScaleNormal="80" workbookViewId="0">
      <pane ySplit="8" topLeftCell="A70" activePane="bottomLeft" state="frozen"/>
      <selection pane="bottomLeft" activeCell="A26" sqref="A26"/>
    </sheetView>
  </sheetViews>
  <sheetFormatPr defaultColWidth="9" defaultRowHeight="12" x14ac:dyDescent="0.2"/>
  <cols>
    <col min="1" max="1" width="71.375" style="2" customWidth="1"/>
    <col min="2" max="2" width="23.5" style="2" customWidth="1"/>
    <col min="3" max="3" width="10" style="2" customWidth="1"/>
    <col min="4" max="4" width="17.75" style="2" customWidth="1"/>
    <col min="5" max="5" width="19.25" style="2" customWidth="1"/>
    <col min="6" max="6" width="18.5" style="2" customWidth="1"/>
    <col min="7" max="7" width="18.75" style="2" customWidth="1"/>
    <col min="8" max="8" width="9" style="2"/>
    <col min="9" max="9" width="33.5" style="2" customWidth="1"/>
    <col min="10" max="16384" width="9" style="2"/>
  </cols>
  <sheetData>
    <row r="1" spans="1:7" ht="12.75" x14ac:dyDescent="0.2">
      <c r="A1" s="158"/>
      <c r="B1" s="43"/>
    </row>
    <row r="2" spans="1:7" x14ac:dyDescent="0.2">
      <c r="B2" s="7"/>
    </row>
    <row r="3" spans="1:7" x14ac:dyDescent="0.2">
      <c r="B3" s="7"/>
    </row>
    <row r="4" spans="1:7" ht="14.25" x14ac:dyDescent="0.2">
      <c r="A4" s="8" t="s">
        <v>135</v>
      </c>
      <c r="B4" s="1"/>
    </row>
    <row r="5" spans="1:7" ht="12.75" thickBot="1" x14ac:dyDescent="0.25">
      <c r="A5" s="9"/>
      <c r="B5" s="1"/>
    </row>
    <row r="6" spans="1:7" s="11" customFormat="1" ht="15" thickBot="1" x14ac:dyDescent="0.25">
      <c r="A6" s="10" t="s">
        <v>38</v>
      </c>
      <c r="B6" s="211" t="s">
        <v>3</v>
      </c>
      <c r="C6" s="212"/>
      <c r="D6" s="212"/>
      <c r="E6" s="212"/>
      <c r="F6" s="212"/>
      <c r="G6" s="213"/>
    </row>
    <row r="7" spans="1:7" s="12" customFormat="1" ht="72" customHeight="1" x14ac:dyDescent="0.15">
      <c r="A7" s="216" t="s">
        <v>12</v>
      </c>
      <c r="B7" s="218" t="s">
        <v>40</v>
      </c>
      <c r="C7" s="220" t="s">
        <v>4</v>
      </c>
      <c r="D7" s="220" t="s">
        <v>1</v>
      </c>
      <c r="E7" s="222" t="s">
        <v>39</v>
      </c>
      <c r="F7" s="62" t="s">
        <v>46</v>
      </c>
      <c r="G7" s="64" t="s">
        <v>47</v>
      </c>
    </row>
    <row r="8" spans="1:7" s="14" customFormat="1" ht="25.5" customHeight="1" x14ac:dyDescent="0.15">
      <c r="A8" s="217"/>
      <c r="B8" s="219"/>
      <c r="C8" s="221"/>
      <c r="D8" s="221"/>
      <c r="E8" s="223"/>
      <c r="F8" s="13">
        <f>Uvod!C20</f>
        <v>0</v>
      </c>
      <c r="G8" s="65"/>
    </row>
    <row r="9" spans="1:7" ht="12.75" x14ac:dyDescent="0.2">
      <c r="A9" s="15" t="s">
        <v>14</v>
      </c>
      <c r="B9" s="16"/>
      <c r="C9" s="17"/>
      <c r="D9" s="17"/>
      <c r="E9" s="18"/>
      <c r="F9" s="18"/>
      <c r="G9" s="78"/>
    </row>
    <row r="10" spans="1:7" ht="12.75" x14ac:dyDescent="0.2">
      <c r="A10" s="160" t="s">
        <v>136</v>
      </c>
      <c r="B10" s="167"/>
      <c r="C10" s="168"/>
      <c r="D10" s="163"/>
      <c r="E10" s="164"/>
      <c r="F10" s="164"/>
      <c r="G10" s="166"/>
    </row>
    <row r="11" spans="1:7" ht="12.75" x14ac:dyDescent="0.2">
      <c r="A11" s="19"/>
      <c r="B11" s="20"/>
      <c r="C11" s="21"/>
      <c r="D11" s="22"/>
      <c r="E11" s="23">
        <f t="shared" ref="E11:E41" si="0">ROUND(C11*D11,2)</f>
        <v>0</v>
      </c>
      <c r="F11" s="23">
        <f t="shared" ref="F11:F41" si="1">E11*$F$8</f>
        <v>0</v>
      </c>
      <c r="G11" s="79">
        <f>E11-F11</f>
        <v>0</v>
      </c>
    </row>
    <row r="12" spans="1:7" ht="12.75" x14ac:dyDescent="0.2">
      <c r="A12" s="19"/>
      <c r="B12" s="20"/>
      <c r="C12" s="21"/>
      <c r="D12" s="22"/>
      <c r="E12" s="23">
        <f t="shared" si="0"/>
        <v>0</v>
      </c>
      <c r="F12" s="23">
        <f t="shared" si="1"/>
        <v>0</v>
      </c>
      <c r="G12" s="79">
        <f>E12-F12</f>
        <v>0</v>
      </c>
    </row>
    <row r="13" spans="1:7" ht="12.75" x14ac:dyDescent="0.2">
      <c r="A13" s="19"/>
      <c r="B13" s="20"/>
      <c r="C13" s="21"/>
      <c r="D13" s="22"/>
      <c r="E13" s="23">
        <f t="shared" si="0"/>
        <v>0</v>
      </c>
      <c r="F13" s="23">
        <f t="shared" si="1"/>
        <v>0</v>
      </c>
      <c r="G13" s="79">
        <f t="shared" ref="G13:G30" si="2">E13-F13</f>
        <v>0</v>
      </c>
    </row>
    <row r="14" spans="1:7" ht="12.75" x14ac:dyDescent="0.2">
      <c r="A14" s="19"/>
      <c r="B14" s="20"/>
      <c r="C14" s="21"/>
      <c r="D14" s="22"/>
      <c r="E14" s="23">
        <f t="shared" si="0"/>
        <v>0</v>
      </c>
      <c r="F14" s="23">
        <f t="shared" si="1"/>
        <v>0</v>
      </c>
      <c r="G14" s="79">
        <f t="shared" si="2"/>
        <v>0</v>
      </c>
    </row>
    <row r="15" spans="1:7" ht="12.75" x14ac:dyDescent="0.2">
      <c r="A15" s="19"/>
      <c r="B15" s="20"/>
      <c r="C15" s="21"/>
      <c r="D15" s="22"/>
      <c r="E15" s="23">
        <f t="shared" si="0"/>
        <v>0</v>
      </c>
      <c r="F15" s="23">
        <f>E15*$F$8</f>
        <v>0</v>
      </c>
      <c r="G15" s="79">
        <f t="shared" si="2"/>
        <v>0</v>
      </c>
    </row>
    <row r="16" spans="1:7" ht="12.75" x14ac:dyDescent="0.2">
      <c r="A16" s="19"/>
      <c r="B16" s="20"/>
      <c r="C16" s="21"/>
      <c r="D16" s="22"/>
      <c r="E16" s="23">
        <f t="shared" si="0"/>
        <v>0</v>
      </c>
      <c r="F16" s="23">
        <f t="shared" si="1"/>
        <v>0</v>
      </c>
      <c r="G16" s="79">
        <f t="shared" si="2"/>
        <v>0</v>
      </c>
    </row>
    <row r="17" spans="1:7" ht="12.75" x14ac:dyDescent="0.2">
      <c r="A17" s="19"/>
      <c r="B17" s="20"/>
      <c r="C17" s="21"/>
      <c r="D17" s="22"/>
      <c r="E17" s="23">
        <f t="shared" si="0"/>
        <v>0</v>
      </c>
      <c r="F17" s="23">
        <f t="shared" si="1"/>
        <v>0</v>
      </c>
      <c r="G17" s="79">
        <f t="shared" si="2"/>
        <v>0</v>
      </c>
    </row>
    <row r="18" spans="1:7" ht="12.75" x14ac:dyDescent="0.2">
      <c r="A18" s="19"/>
      <c r="B18" s="20"/>
      <c r="C18" s="21"/>
      <c r="D18" s="22"/>
      <c r="E18" s="23">
        <f t="shared" si="0"/>
        <v>0</v>
      </c>
      <c r="F18" s="23">
        <f t="shared" si="1"/>
        <v>0</v>
      </c>
      <c r="G18" s="79">
        <f t="shared" si="2"/>
        <v>0</v>
      </c>
    </row>
    <row r="19" spans="1:7" ht="12.75" x14ac:dyDescent="0.2">
      <c r="A19" s="19"/>
      <c r="B19" s="20"/>
      <c r="C19" s="21"/>
      <c r="D19" s="22"/>
      <c r="E19" s="23">
        <f t="shared" si="0"/>
        <v>0</v>
      </c>
      <c r="F19" s="23">
        <f t="shared" si="1"/>
        <v>0</v>
      </c>
      <c r="G19" s="79">
        <f t="shared" si="2"/>
        <v>0</v>
      </c>
    </row>
    <row r="20" spans="1:7" ht="12.75" x14ac:dyDescent="0.2">
      <c r="A20" s="19"/>
      <c r="B20" s="20"/>
      <c r="C20" s="21"/>
      <c r="D20" s="22"/>
      <c r="E20" s="23">
        <f t="shared" si="0"/>
        <v>0</v>
      </c>
      <c r="F20" s="23">
        <f t="shared" si="1"/>
        <v>0</v>
      </c>
      <c r="G20" s="79">
        <f t="shared" si="2"/>
        <v>0</v>
      </c>
    </row>
    <row r="21" spans="1:7" ht="12.75" x14ac:dyDescent="0.2">
      <c r="A21" s="19"/>
      <c r="B21" s="20"/>
      <c r="C21" s="21"/>
      <c r="D21" s="22"/>
      <c r="E21" s="23">
        <f t="shared" si="0"/>
        <v>0</v>
      </c>
      <c r="F21" s="23">
        <f t="shared" si="1"/>
        <v>0</v>
      </c>
      <c r="G21" s="79">
        <f t="shared" si="2"/>
        <v>0</v>
      </c>
    </row>
    <row r="22" spans="1:7" ht="12.75" x14ac:dyDescent="0.2">
      <c r="A22" s="19"/>
      <c r="B22" s="20"/>
      <c r="C22" s="21"/>
      <c r="D22" s="22"/>
      <c r="E22" s="23">
        <f t="shared" si="0"/>
        <v>0</v>
      </c>
      <c r="F22" s="23">
        <f t="shared" si="1"/>
        <v>0</v>
      </c>
      <c r="G22" s="79">
        <f t="shared" si="2"/>
        <v>0</v>
      </c>
    </row>
    <row r="23" spans="1:7" ht="12.75" x14ac:dyDescent="0.2">
      <c r="A23" s="19"/>
      <c r="B23" s="20"/>
      <c r="C23" s="21"/>
      <c r="D23" s="22"/>
      <c r="E23" s="23">
        <f t="shared" si="0"/>
        <v>0</v>
      </c>
      <c r="F23" s="23">
        <f t="shared" si="1"/>
        <v>0</v>
      </c>
      <c r="G23" s="79">
        <f t="shared" si="2"/>
        <v>0</v>
      </c>
    </row>
    <row r="24" spans="1:7" ht="12.75" x14ac:dyDescent="0.2">
      <c r="A24" s="19"/>
      <c r="B24" s="20"/>
      <c r="C24" s="21"/>
      <c r="D24" s="22"/>
      <c r="E24" s="23">
        <f t="shared" si="0"/>
        <v>0</v>
      </c>
      <c r="F24" s="23">
        <f t="shared" si="1"/>
        <v>0</v>
      </c>
      <c r="G24" s="79">
        <f t="shared" si="2"/>
        <v>0</v>
      </c>
    </row>
    <row r="25" spans="1:7" ht="12.75" x14ac:dyDescent="0.2">
      <c r="A25" s="19"/>
      <c r="B25" s="20"/>
      <c r="C25" s="21"/>
      <c r="D25" s="22"/>
      <c r="E25" s="23">
        <f t="shared" si="0"/>
        <v>0</v>
      </c>
      <c r="F25" s="23">
        <f t="shared" si="1"/>
        <v>0</v>
      </c>
      <c r="G25" s="79">
        <f t="shared" si="2"/>
        <v>0</v>
      </c>
    </row>
    <row r="26" spans="1:7" ht="12.75" x14ac:dyDescent="0.2">
      <c r="A26" s="19"/>
      <c r="B26" s="20"/>
      <c r="C26" s="21"/>
      <c r="D26" s="22"/>
      <c r="E26" s="23">
        <f t="shared" si="0"/>
        <v>0</v>
      </c>
      <c r="F26" s="23">
        <f t="shared" si="1"/>
        <v>0</v>
      </c>
      <c r="G26" s="79">
        <f t="shared" si="2"/>
        <v>0</v>
      </c>
    </row>
    <row r="27" spans="1:7" ht="12.75" x14ac:dyDescent="0.2">
      <c r="A27" s="19"/>
      <c r="B27" s="20"/>
      <c r="C27" s="21"/>
      <c r="D27" s="22"/>
      <c r="E27" s="23">
        <f t="shared" si="0"/>
        <v>0</v>
      </c>
      <c r="F27" s="23">
        <f t="shared" si="1"/>
        <v>0</v>
      </c>
      <c r="G27" s="79">
        <f t="shared" si="2"/>
        <v>0</v>
      </c>
    </row>
    <row r="28" spans="1:7" ht="12.75" x14ac:dyDescent="0.2">
      <c r="A28" s="19"/>
      <c r="B28" s="20"/>
      <c r="C28" s="21"/>
      <c r="D28" s="22"/>
      <c r="E28" s="23">
        <f t="shared" si="0"/>
        <v>0</v>
      </c>
      <c r="F28" s="23">
        <f t="shared" si="1"/>
        <v>0</v>
      </c>
      <c r="G28" s="79">
        <f t="shared" si="2"/>
        <v>0</v>
      </c>
    </row>
    <row r="29" spans="1:7" ht="12.75" x14ac:dyDescent="0.2">
      <c r="A29" s="19"/>
      <c r="B29" s="20"/>
      <c r="C29" s="21"/>
      <c r="D29" s="22"/>
      <c r="E29" s="23">
        <f t="shared" si="0"/>
        <v>0</v>
      </c>
      <c r="F29" s="23">
        <f t="shared" si="1"/>
        <v>0</v>
      </c>
      <c r="G29" s="79">
        <f t="shared" si="2"/>
        <v>0</v>
      </c>
    </row>
    <row r="30" spans="1:7" ht="12.75" x14ac:dyDescent="0.2">
      <c r="A30" s="19"/>
      <c r="B30" s="20"/>
      <c r="C30" s="21"/>
      <c r="D30" s="22"/>
      <c r="E30" s="23">
        <f t="shared" si="0"/>
        <v>0</v>
      </c>
      <c r="F30" s="23">
        <f t="shared" si="1"/>
        <v>0</v>
      </c>
      <c r="G30" s="79">
        <f t="shared" si="2"/>
        <v>0</v>
      </c>
    </row>
    <row r="31" spans="1:7" ht="12.75" x14ac:dyDescent="0.2">
      <c r="A31" s="160" t="s">
        <v>137</v>
      </c>
      <c r="B31" s="167"/>
      <c r="C31" s="168"/>
      <c r="D31" s="163"/>
      <c r="E31" s="164"/>
      <c r="F31" s="164"/>
      <c r="G31" s="166"/>
    </row>
    <row r="32" spans="1:7" ht="12.75" x14ac:dyDescent="0.2">
      <c r="A32" s="19"/>
      <c r="B32" s="20"/>
      <c r="C32" s="21"/>
      <c r="D32" s="22"/>
      <c r="E32" s="23">
        <f t="shared" si="0"/>
        <v>0</v>
      </c>
      <c r="F32" s="23">
        <f t="shared" si="1"/>
        <v>0</v>
      </c>
      <c r="G32" s="79">
        <f>E32-F32</f>
        <v>0</v>
      </c>
    </row>
    <row r="33" spans="1:7" ht="12.75" x14ac:dyDescent="0.2">
      <c r="A33" s="19"/>
      <c r="B33" s="20"/>
      <c r="C33" s="21"/>
      <c r="D33" s="22"/>
      <c r="E33" s="23">
        <f t="shared" si="0"/>
        <v>0</v>
      </c>
      <c r="F33" s="23">
        <f t="shared" si="1"/>
        <v>0</v>
      </c>
      <c r="G33" s="79">
        <f t="shared" ref="G33:G41" si="3">E33-F33</f>
        <v>0</v>
      </c>
    </row>
    <row r="34" spans="1:7" ht="12.75" x14ac:dyDescent="0.2">
      <c r="A34" s="19"/>
      <c r="B34" s="20"/>
      <c r="C34" s="21"/>
      <c r="D34" s="22"/>
      <c r="E34" s="23">
        <f t="shared" si="0"/>
        <v>0</v>
      </c>
      <c r="F34" s="23">
        <f t="shared" si="1"/>
        <v>0</v>
      </c>
      <c r="G34" s="79">
        <f t="shared" si="3"/>
        <v>0</v>
      </c>
    </row>
    <row r="35" spans="1:7" ht="12.75" x14ac:dyDescent="0.2">
      <c r="A35" s="19"/>
      <c r="B35" s="20"/>
      <c r="C35" s="21"/>
      <c r="D35" s="22"/>
      <c r="E35" s="23">
        <f t="shared" si="0"/>
        <v>0</v>
      </c>
      <c r="F35" s="23">
        <f t="shared" si="1"/>
        <v>0</v>
      </c>
      <c r="G35" s="79">
        <f t="shared" si="3"/>
        <v>0</v>
      </c>
    </row>
    <row r="36" spans="1:7" ht="12.75" x14ac:dyDescent="0.2">
      <c r="A36" s="19"/>
      <c r="B36" s="20"/>
      <c r="C36" s="21"/>
      <c r="D36" s="22"/>
      <c r="E36" s="23">
        <f t="shared" si="0"/>
        <v>0</v>
      </c>
      <c r="F36" s="23">
        <f t="shared" si="1"/>
        <v>0</v>
      </c>
      <c r="G36" s="79">
        <f t="shared" si="3"/>
        <v>0</v>
      </c>
    </row>
    <row r="37" spans="1:7" ht="12.75" x14ac:dyDescent="0.2">
      <c r="A37" s="19"/>
      <c r="B37" s="20"/>
      <c r="C37" s="21"/>
      <c r="D37" s="22"/>
      <c r="E37" s="23">
        <f t="shared" si="0"/>
        <v>0</v>
      </c>
      <c r="F37" s="23">
        <f t="shared" si="1"/>
        <v>0</v>
      </c>
      <c r="G37" s="79">
        <f t="shared" si="3"/>
        <v>0</v>
      </c>
    </row>
    <row r="38" spans="1:7" ht="12.75" x14ac:dyDescent="0.2">
      <c r="A38" s="19"/>
      <c r="B38" s="20"/>
      <c r="C38" s="21"/>
      <c r="D38" s="22"/>
      <c r="E38" s="23">
        <f t="shared" si="0"/>
        <v>0</v>
      </c>
      <c r="F38" s="23">
        <f t="shared" si="1"/>
        <v>0</v>
      </c>
      <c r="G38" s="79">
        <f t="shared" si="3"/>
        <v>0</v>
      </c>
    </row>
    <row r="39" spans="1:7" ht="12.75" x14ac:dyDescent="0.2">
      <c r="A39" s="19"/>
      <c r="B39" s="20"/>
      <c r="C39" s="21"/>
      <c r="D39" s="22"/>
      <c r="E39" s="23">
        <f t="shared" si="0"/>
        <v>0</v>
      </c>
      <c r="F39" s="23">
        <f t="shared" si="1"/>
        <v>0</v>
      </c>
      <c r="G39" s="79">
        <f t="shared" si="3"/>
        <v>0</v>
      </c>
    </row>
    <row r="40" spans="1:7" ht="12.75" x14ac:dyDescent="0.2">
      <c r="A40" s="19"/>
      <c r="B40" s="20"/>
      <c r="C40" s="21"/>
      <c r="D40" s="22"/>
      <c r="E40" s="23">
        <f t="shared" si="0"/>
        <v>0</v>
      </c>
      <c r="F40" s="23">
        <f t="shared" si="1"/>
        <v>0</v>
      </c>
      <c r="G40" s="79">
        <f t="shared" si="3"/>
        <v>0</v>
      </c>
    </row>
    <row r="41" spans="1:7" ht="12.75" x14ac:dyDescent="0.2">
      <c r="A41" s="19"/>
      <c r="B41" s="20"/>
      <c r="C41" s="21"/>
      <c r="D41" s="22"/>
      <c r="E41" s="23">
        <f t="shared" si="0"/>
        <v>0</v>
      </c>
      <c r="F41" s="23">
        <f t="shared" si="1"/>
        <v>0</v>
      </c>
      <c r="G41" s="79">
        <f t="shared" si="3"/>
        <v>0</v>
      </c>
    </row>
    <row r="42" spans="1:7" ht="12.75" x14ac:dyDescent="0.2">
      <c r="A42" s="24" t="s">
        <v>8</v>
      </c>
      <c r="B42" s="25"/>
      <c r="C42" s="26"/>
      <c r="D42" s="27"/>
      <c r="E42" s="28">
        <f>ROUND(SUM(E11:E41),2)</f>
        <v>0</v>
      </c>
      <c r="F42" s="28">
        <f>ROUND(SUM(F11:F41),2)</f>
        <v>0</v>
      </c>
      <c r="G42" s="80">
        <f>SUM(G11:G41)</f>
        <v>0</v>
      </c>
    </row>
    <row r="43" spans="1:7" ht="15" customHeight="1" x14ac:dyDescent="0.2">
      <c r="A43" s="29" t="s">
        <v>22</v>
      </c>
      <c r="B43" s="30"/>
      <c r="C43" s="31"/>
      <c r="D43" s="32"/>
      <c r="E43" s="33"/>
      <c r="F43" s="33"/>
      <c r="G43" s="81"/>
    </row>
    <row r="44" spans="1:7" ht="15" customHeight="1" x14ac:dyDescent="0.2">
      <c r="A44" s="34"/>
      <c r="B44" s="35"/>
      <c r="C44" s="159">
        <v>0.15</v>
      </c>
      <c r="D44" s="37">
        <f>E42</f>
        <v>0</v>
      </c>
      <c r="E44" s="23">
        <f>ROUNDDOWN(C44*D44,2)</f>
        <v>0</v>
      </c>
      <c r="F44" s="38">
        <f>ROUNDDOWN(E44*$F$8,2)</f>
        <v>0</v>
      </c>
      <c r="G44" s="79">
        <f>E44-F44</f>
        <v>0</v>
      </c>
    </row>
    <row r="45" spans="1:7" ht="15" customHeight="1" x14ac:dyDescent="0.2">
      <c r="A45" s="34"/>
      <c r="B45" s="35"/>
      <c r="C45" s="159"/>
      <c r="D45" s="37"/>
      <c r="E45" s="23">
        <f>ROUNDDOWN(C45*D45,2)</f>
        <v>0</v>
      </c>
      <c r="F45" s="38">
        <f>ROUNDDOWN(E45*$F$8,2)</f>
        <v>0</v>
      </c>
      <c r="G45" s="79">
        <f t="shared" ref="G45" si="4">E45-F45</f>
        <v>0</v>
      </c>
    </row>
    <row r="46" spans="1:7" ht="12.75" x14ac:dyDescent="0.2">
      <c r="A46" s="39" t="s">
        <v>19</v>
      </c>
      <c r="B46" s="40"/>
      <c r="C46" s="41"/>
      <c r="D46" s="42"/>
      <c r="E46" s="28">
        <f>SUM(E44:E45)</f>
        <v>0</v>
      </c>
      <c r="F46" s="28">
        <f>SUM(F44:F45)</f>
        <v>0</v>
      </c>
      <c r="G46" s="80">
        <f>SUM(G44:G45)</f>
        <v>0</v>
      </c>
    </row>
    <row r="47" spans="1:7" ht="12.75" x14ac:dyDescent="0.2">
      <c r="A47" s="44" t="s">
        <v>52</v>
      </c>
      <c r="B47" s="30"/>
      <c r="C47" s="31"/>
      <c r="D47" s="32"/>
      <c r="E47" s="33"/>
      <c r="F47" s="33"/>
      <c r="G47" s="81"/>
    </row>
    <row r="48" spans="1:7" s="43" customFormat="1" ht="12.75" x14ac:dyDescent="0.2">
      <c r="A48" s="45"/>
      <c r="B48" s="46"/>
      <c r="C48" s="185"/>
      <c r="D48" s="48"/>
      <c r="E48" s="23">
        <f>ROUND(C48*D48,2)</f>
        <v>0</v>
      </c>
      <c r="F48" s="38">
        <f>E48*$F$8</f>
        <v>0</v>
      </c>
      <c r="G48" s="79">
        <f>E48-F48</f>
        <v>0</v>
      </c>
    </row>
    <row r="49" spans="1:7" s="43" customFormat="1" ht="12.75" x14ac:dyDescent="0.2">
      <c r="A49" s="45"/>
      <c r="B49" s="46"/>
      <c r="C49" s="47"/>
      <c r="D49" s="48"/>
      <c r="E49" s="23">
        <f t="shared" ref="E49:E52" si="5">ROUND(C49*D49,2)</f>
        <v>0</v>
      </c>
      <c r="F49" s="38">
        <f t="shared" ref="F49:F52" si="6">E49*$F$8</f>
        <v>0</v>
      </c>
      <c r="G49" s="79">
        <f t="shared" ref="G49:G51" si="7">E49-F49</f>
        <v>0</v>
      </c>
    </row>
    <row r="50" spans="1:7" s="43" customFormat="1" ht="12.75" x14ac:dyDescent="0.2">
      <c r="A50" s="45"/>
      <c r="B50" s="46"/>
      <c r="C50" s="47"/>
      <c r="D50" s="48"/>
      <c r="E50" s="23">
        <f t="shared" si="5"/>
        <v>0</v>
      </c>
      <c r="F50" s="38">
        <f t="shared" si="6"/>
        <v>0</v>
      </c>
      <c r="G50" s="79">
        <f t="shared" si="7"/>
        <v>0</v>
      </c>
    </row>
    <row r="51" spans="1:7" s="43" customFormat="1" ht="12.75" x14ac:dyDescent="0.2">
      <c r="A51" s="45"/>
      <c r="B51" s="46"/>
      <c r="C51" s="47"/>
      <c r="D51" s="48"/>
      <c r="E51" s="23">
        <f>ROUND(C51*D51,2)</f>
        <v>0</v>
      </c>
      <c r="F51" s="38">
        <f t="shared" si="6"/>
        <v>0</v>
      </c>
      <c r="G51" s="79">
        <f t="shared" si="7"/>
        <v>0</v>
      </c>
    </row>
    <row r="52" spans="1:7" s="43" customFormat="1" ht="12.75" x14ac:dyDescent="0.2">
      <c r="A52" s="45"/>
      <c r="B52" s="46"/>
      <c r="C52" s="47"/>
      <c r="D52" s="48"/>
      <c r="E52" s="23">
        <f t="shared" si="5"/>
        <v>0</v>
      </c>
      <c r="F52" s="38">
        <f t="shared" si="6"/>
        <v>0</v>
      </c>
      <c r="G52" s="79">
        <f>E52-F52</f>
        <v>0</v>
      </c>
    </row>
    <row r="53" spans="1:7" ht="12.75" x14ac:dyDescent="0.2">
      <c r="A53" s="24" t="s">
        <v>24</v>
      </c>
      <c r="B53" s="25"/>
      <c r="C53" s="26"/>
      <c r="D53" s="27"/>
      <c r="E53" s="28">
        <f>ROUND(SUM(E48:E52),2)</f>
        <v>0</v>
      </c>
      <c r="F53" s="28">
        <f>ROUND(SUM(F48:F52),2)</f>
        <v>0</v>
      </c>
      <c r="G53" s="80">
        <f>SUM(G48:G52)</f>
        <v>0</v>
      </c>
    </row>
    <row r="54" spans="1:7" ht="12.75" x14ac:dyDescent="0.2">
      <c r="A54" s="44" t="s">
        <v>53</v>
      </c>
      <c r="B54" s="30"/>
      <c r="C54" s="31"/>
      <c r="D54" s="32"/>
      <c r="E54" s="33"/>
      <c r="F54" s="33"/>
      <c r="G54" s="81"/>
    </row>
    <row r="55" spans="1:7" s="43" customFormat="1" ht="12.75" x14ac:dyDescent="0.2">
      <c r="A55" s="45"/>
      <c r="B55" s="46"/>
      <c r="C55" s="47"/>
      <c r="D55" s="48"/>
      <c r="E55" s="23">
        <f>ROUND(C55*D55,2)</f>
        <v>0</v>
      </c>
      <c r="F55" s="38">
        <f>E55*$F$8</f>
        <v>0</v>
      </c>
      <c r="G55" s="79">
        <f>E55-F55</f>
        <v>0</v>
      </c>
    </row>
    <row r="56" spans="1:7" s="43" customFormat="1" ht="12.75" x14ac:dyDescent="0.2">
      <c r="A56" s="45"/>
      <c r="B56" s="46"/>
      <c r="C56" s="47"/>
      <c r="D56" s="48"/>
      <c r="E56" s="23">
        <f t="shared" ref="E56:E64" si="8">ROUND(C56*D56,2)</f>
        <v>0</v>
      </c>
      <c r="F56" s="38">
        <f t="shared" ref="F56:F60" si="9">E56*$F$8</f>
        <v>0</v>
      </c>
      <c r="G56" s="79">
        <f t="shared" ref="G56:G60" si="10">E56-F56</f>
        <v>0</v>
      </c>
    </row>
    <row r="57" spans="1:7" s="43" customFormat="1" ht="12.75" x14ac:dyDescent="0.2">
      <c r="A57" s="45"/>
      <c r="B57" s="46"/>
      <c r="C57" s="47"/>
      <c r="D57" s="48"/>
      <c r="E57" s="23">
        <f t="shared" si="8"/>
        <v>0</v>
      </c>
      <c r="F57" s="38">
        <f t="shared" si="9"/>
        <v>0</v>
      </c>
      <c r="G57" s="79">
        <f t="shared" si="10"/>
        <v>0</v>
      </c>
    </row>
    <row r="58" spans="1:7" s="43" customFormat="1" ht="12.75" x14ac:dyDescent="0.2">
      <c r="A58" s="45"/>
      <c r="B58" s="46"/>
      <c r="C58" s="47"/>
      <c r="D58" s="48"/>
      <c r="E58" s="23">
        <f t="shared" si="8"/>
        <v>0</v>
      </c>
      <c r="F58" s="38">
        <f t="shared" si="9"/>
        <v>0</v>
      </c>
      <c r="G58" s="79">
        <f t="shared" si="10"/>
        <v>0</v>
      </c>
    </row>
    <row r="59" spans="1:7" s="43" customFormat="1" ht="12.75" x14ac:dyDescent="0.2">
      <c r="A59" s="45"/>
      <c r="B59" s="46"/>
      <c r="C59" s="47"/>
      <c r="D59" s="48"/>
      <c r="E59" s="23">
        <f t="shared" si="8"/>
        <v>0</v>
      </c>
      <c r="F59" s="38">
        <f t="shared" si="9"/>
        <v>0</v>
      </c>
      <c r="G59" s="79">
        <f t="shared" si="10"/>
        <v>0</v>
      </c>
    </row>
    <row r="60" spans="1:7" s="43" customFormat="1" ht="12.75" x14ac:dyDescent="0.2">
      <c r="A60" s="45"/>
      <c r="B60" s="46"/>
      <c r="C60" s="47"/>
      <c r="D60" s="48"/>
      <c r="E60" s="23">
        <f t="shared" si="8"/>
        <v>0</v>
      </c>
      <c r="F60" s="38">
        <f t="shared" si="9"/>
        <v>0</v>
      </c>
      <c r="G60" s="79">
        <f t="shared" si="10"/>
        <v>0</v>
      </c>
    </row>
    <row r="61" spans="1:7" s="43" customFormat="1" ht="12.75" x14ac:dyDescent="0.2">
      <c r="A61" s="45"/>
      <c r="B61" s="46"/>
      <c r="C61" s="47"/>
      <c r="D61" s="48"/>
      <c r="E61" s="23">
        <f t="shared" si="8"/>
        <v>0</v>
      </c>
      <c r="F61" s="38">
        <f t="shared" ref="F61:F63" si="11">E61*$F$8</f>
        <v>0</v>
      </c>
      <c r="G61" s="79">
        <f t="shared" ref="G61:G63" si="12">E61-F61</f>
        <v>0</v>
      </c>
    </row>
    <row r="62" spans="1:7" s="43" customFormat="1" ht="12.75" x14ac:dyDescent="0.2">
      <c r="A62" s="45"/>
      <c r="B62" s="46"/>
      <c r="C62" s="47"/>
      <c r="D62" s="48"/>
      <c r="E62" s="23">
        <f t="shared" si="8"/>
        <v>0</v>
      </c>
      <c r="F62" s="38">
        <f t="shared" si="11"/>
        <v>0</v>
      </c>
      <c r="G62" s="79">
        <f t="shared" si="12"/>
        <v>0</v>
      </c>
    </row>
    <row r="63" spans="1:7" s="43" customFormat="1" ht="12.75" x14ac:dyDescent="0.2">
      <c r="A63" s="45"/>
      <c r="B63" s="46"/>
      <c r="C63" s="47"/>
      <c r="D63" s="48"/>
      <c r="E63" s="23">
        <f t="shared" si="8"/>
        <v>0</v>
      </c>
      <c r="F63" s="38">
        <f t="shared" si="11"/>
        <v>0</v>
      </c>
      <c r="G63" s="79">
        <f t="shared" si="12"/>
        <v>0</v>
      </c>
    </row>
    <row r="64" spans="1:7" s="43" customFormat="1" ht="12.75" x14ac:dyDescent="0.2">
      <c r="A64" s="45"/>
      <c r="B64" s="46"/>
      <c r="C64" s="47"/>
      <c r="D64" s="48"/>
      <c r="E64" s="23">
        <f t="shared" si="8"/>
        <v>0</v>
      </c>
      <c r="F64" s="38">
        <f>E64*F8</f>
        <v>0</v>
      </c>
      <c r="G64" s="79">
        <f>E64-F64</f>
        <v>0</v>
      </c>
    </row>
    <row r="65" spans="1:7" ht="12.75" x14ac:dyDescent="0.2">
      <c r="A65" s="24" t="s">
        <v>23</v>
      </c>
      <c r="B65" s="25"/>
      <c r="C65" s="26"/>
      <c r="D65" s="27"/>
      <c r="E65" s="28">
        <f>ROUND(SUM(E55:E64),2)</f>
        <v>0</v>
      </c>
      <c r="F65" s="28">
        <f>ROUND(SUM(F55:F64),2)</f>
        <v>0</v>
      </c>
      <c r="G65" s="80">
        <f>SUM(G55:G64)</f>
        <v>0</v>
      </c>
    </row>
    <row r="66" spans="1:7" ht="12.75" x14ac:dyDescent="0.2">
      <c r="A66" s="44" t="s">
        <v>54</v>
      </c>
      <c r="B66" s="30"/>
      <c r="C66" s="31"/>
      <c r="D66" s="32"/>
      <c r="E66" s="49"/>
      <c r="F66" s="49"/>
      <c r="G66" s="82"/>
    </row>
    <row r="67" spans="1:7" ht="12.75" x14ac:dyDescent="0.2">
      <c r="A67" s="160" t="s">
        <v>55</v>
      </c>
      <c r="B67" s="161"/>
      <c r="C67" s="162"/>
      <c r="D67" s="163"/>
      <c r="E67" s="164"/>
      <c r="F67" s="165"/>
      <c r="G67" s="166"/>
    </row>
    <row r="68" spans="1:7" ht="12.75" x14ac:dyDescent="0.2">
      <c r="A68" s="19"/>
      <c r="B68" s="50"/>
      <c r="C68" s="51"/>
      <c r="D68" s="52"/>
      <c r="E68" s="23">
        <f>ROUND(C68*D68,2)</f>
        <v>0</v>
      </c>
      <c r="F68" s="38">
        <f>ROUNDDOWN(E68*$F$8,2)</f>
        <v>0</v>
      </c>
      <c r="G68" s="79">
        <f>E68-F68</f>
        <v>0</v>
      </c>
    </row>
    <row r="69" spans="1:7" ht="12.75" x14ac:dyDescent="0.2">
      <c r="A69" s="19"/>
      <c r="B69" s="50"/>
      <c r="C69" s="51"/>
      <c r="D69" s="52"/>
      <c r="E69" s="23">
        <f t="shared" ref="E69:E77" si="13">ROUND(C69*D69,2)</f>
        <v>0</v>
      </c>
      <c r="F69" s="38">
        <f t="shared" ref="F69" si="14">E69*$F$8</f>
        <v>0</v>
      </c>
      <c r="G69" s="79">
        <f>E69-F69</f>
        <v>0</v>
      </c>
    </row>
    <row r="70" spans="1:7" ht="12.75" x14ac:dyDescent="0.2">
      <c r="A70" s="19"/>
      <c r="B70" s="50"/>
      <c r="C70" s="51"/>
      <c r="D70" s="52"/>
      <c r="E70" s="23">
        <f t="shared" si="13"/>
        <v>0</v>
      </c>
      <c r="F70" s="38">
        <f t="shared" ref="F70:F82" si="15">E70*$F$8</f>
        <v>0</v>
      </c>
      <c r="G70" s="79">
        <f>E70-F70</f>
        <v>0</v>
      </c>
    </row>
    <row r="71" spans="1:7" ht="12.75" x14ac:dyDescent="0.2">
      <c r="A71" s="160" t="s">
        <v>56</v>
      </c>
      <c r="B71" s="161"/>
      <c r="C71" s="162"/>
      <c r="D71" s="163"/>
      <c r="E71" s="164"/>
      <c r="F71" s="165"/>
      <c r="G71" s="166"/>
    </row>
    <row r="72" spans="1:7" ht="12.75" x14ac:dyDescent="0.2">
      <c r="A72" s="19"/>
      <c r="B72" s="50"/>
      <c r="C72" s="51"/>
      <c r="D72" s="52"/>
      <c r="E72" s="23">
        <f t="shared" si="13"/>
        <v>0</v>
      </c>
      <c r="F72" s="38">
        <f t="shared" ref="F72" si="16">E72*$F$8</f>
        <v>0</v>
      </c>
      <c r="G72" s="79">
        <f>E72-F72</f>
        <v>0</v>
      </c>
    </row>
    <row r="73" spans="1:7" ht="12.75" x14ac:dyDescent="0.2">
      <c r="A73" s="19"/>
      <c r="B73" s="50"/>
      <c r="C73" s="51"/>
      <c r="D73" s="52"/>
      <c r="E73" s="23">
        <f t="shared" si="13"/>
        <v>0</v>
      </c>
      <c r="F73" s="38">
        <f t="shared" ref="F73" si="17">E73*$F$8</f>
        <v>0</v>
      </c>
      <c r="G73" s="79">
        <f>E73-F73</f>
        <v>0</v>
      </c>
    </row>
    <row r="74" spans="1:7" ht="12.75" x14ac:dyDescent="0.2">
      <c r="A74" s="19"/>
      <c r="B74" s="50"/>
      <c r="C74" s="51"/>
      <c r="D74" s="52"/>
      <c r="E74" s="23">
        <f>ROUND(C74*D74,2)</f>
        <v>0</v>
      </c>
      <c r="F74" s="38">
        <f t="shared" si="15"/>
        <v>0</v>
      </c>
      <c r="G74" s="79">
        <f>E74-F74</f>
        <v>0</v>
      </c>
    </row>
    <row r="75" spans="1:7" ht="12.75" x14ac:dyDescent="0.2">
      <c r="A75" s="160" t="s">
        <v>57</v>
      </c>
      <c r="B75" s="161"/>
      <c r="C75" s="162"/>
      <c r="D75" s="163"/>
      <c r="E75" s="164"/>
      <c r="F75" s="165"/>
      <c r="G75" s="166"/>
    </row>
    <row r="76" spans="1:7" ht="12.75" x14ac:dyDescent="0.2">
      <c r="A76" s="19"/>
      <c r="B76" s="50"/>
      <c r="C76" s="51"/>
      <c r="D76" s="52"/>
      <c r="E76" s="23">
        <f t="shared" si="13"/>
        <v>0</v>
      </c>
      <c r="F76" s="38">
        <f t="shared" ref="F76" si="18">E76*$F$8</f>
        <v>0</v>
      </c>
      <c r="G76" s="79">
        <f>E76-F76</f>
        <v>0</v>
      </c>
    </row>
    <row r="77" spans="1:7" ht="12.75" x14ac:dyDescent="0.2">
      <c r="A77" s="19"/>
      <c r="B77" s="50"/>
      <c r="C77" s="51"/>
      <c r="D77" s="52"/>
      <c r="E77" s="23">
        <f t="shared" si="13"/>
        <v>0</v>
      </c>
      <c r="F77" s="38">
        <f t="shared" ref="F77" si="19">E77*$F$8</f>
        <v>0</v>
      </c>
      <c r="G77" s="79">
        <f>E77-F77</f>
        <v>0</v>
      </c>
    </row>
    <row r="78" spans="1:7" ht="12.75" x14ac:dyDescent="0.2">
      <c r="A78" s="19"/>
      <c r="B78" s="50"/>
      <c r="C78" s="51"/>
      <c r="D78" s="52"/>
      <c r="E78" s="23">
        <f>ROUND(C78*D78,2)</f>
        <v>0</v>
      </c>
      <c r="F78" s="38">
        <f t="shared" si="15"/>
        <v>0</v>
      </c>
      <c r="G78" s="79">
        <f>E78-F78</f>
        <v>0</v>
      </c>
    </row>
    <row r="79" spans="1:7" ht="12.75" x14ac:dyDescent="0.2">
      <c r="A79" s="160" t="s">
        <v>58</v>
      </c>
      <c r="B79" s="161"/>
      <c r="C79" s="162"/>
      <c r="D79" s="163"/>
      <c r="E79" s="164"/>
      <c r="F79" s="165"/>
      <c r="G79" s="166"/>
    </row>
    <row r="80" spans="1:7" ht="12.75" x14ac:dyDescent="0.2">
      <c r="A80" s="19"/>
      <c r="B80" s="50"/>
      <c r="C80" s="51"/>
      <c r="D80" s="52"/>
      <c r="E80" s="23">
        <f>ROUND(C80*D80,2)</f>
        <v>0</v>
      </c>
      <c r="F80" s="38">
        <f>E80*$F$8</f>
        <v>0</v>
      </c>
      <c r="G80" s="79">
        <f>E80-F80</f>
        <v>0</v>
      </c>
    </row>
    <row r="81" spans="1:7" ht="12.75" x14ac:dyDescent="0.2">
      <c r="A81" s="19"/>
      <c r="B81" s="50"/>
      <c r="C81" s="51"/>
      <c r="D81" s="52"/>
      <c r="E81" s="23">
        <f>ROUND(C81*D81,2)</f>
        <v>0</v>
      </c>
      <c r="F81" s="38">
        <f t="shared" ref="F81" si="20">E81*$F$8</f>
        <v>0</v>
      </c>
      <c r="G81" s="79">
        <f>E81-F81</f>
        <v>0</v>
      </c>
    </row>
    <row r="82" spans="1:7" ht="12.75" x14ac:dyDescent="0.2">
      <c r="A82" s="19"/>
      <c r="B82" s="50"/>
      <c r="C82" s="51"/>
      <c r="D82" s="52"/>
      <c r="E82" s="23">
        <f>ROUND(C82*D82,2)</f>
        <v>0</v>
      </c>
      <c r="F82" s="38">
        <f t="shared" si="15"/>
        <v>0</v>
      </c>
      <c r="G82" s="79">
        <f>E82-F82</f>
        <v>0</v>
      </c>
    </row>
    <row r="83" spans="1:7" ht="13.5" thickBot="1" x14ac:dyDescent="0.25">
      <c r="A83" s="24" t="s">
        <v>36</v>
      </c>
      <c r="B83" s="25"/>
      <c r="C83" s="26"/>
      <c r="D83" s="27"/>
      <c r="E83" s="28">
        <f>ROUND(SUM(E68:E82),2)</f>
        <v>0</v>
      </c>
      <c r="F83" s="28">
        <f>ROUND(SUM(F68:F82),2)</f>
        <v>0</v>
      </c>
      <c r="G83" s="80">
        <f>SUM(G68:G82)</f>
        <v>0</v>
      </c>
    </row>
    <row r="84" spans="1:7" s="43" customFormat="1" ht="21" customHeight="1" thickBot="1" x14ac:dyDescent="0.3">
      <c r="A84" s="53" t="s">
        <v>103</v>
      </c>
      <c r="B84" s="54"/>
      <c r="C84" s="55"/>
      <c r="D84" s="56"/>
      <c r="E84" s="57">
        <f>E42+E46+E53+E65+E83</f>
        <v>0</v>
      </c>
      <c r="F84" s="57">
        <f>F42+F46+F53+F65+F83</f>
        <v>0</v>
      </c>
      <c r="G84" s="57">
        <f>G42+G46+G53+G65+G83</f>
        <v>0</v>
      </c>
    </row>
    <row r="85" spans="1:7" s="5" customFormat="1" ht="12.75" x14ac:dyDescent="0.2"/>
    <row r="86" spans="1:7" s="59" customFormat="1" ht="31.5" customHeight="1" x14ac:dyDescent="0.15">
      <c r="A86" s="214" t="s">
        <v>35</v>
      </c>
      <c r="B86" s="215"/>
      <c r="C86" s="215"/>
      <c r="D86" s="215"/>
      <c r="E86" s="215"/>
      <c r="F86" s="215"/>
      <c r="G86" s="215"/>
    </row>
    <row r="87" spans="1:7" s="5" customFormat="1" ht="12.75" x14ac:dyDescent="0.2"/>
    <row r="88" spans="1:7" s="5" customFormat="1" ht="12.75" x14ac:dyDescent="0.2"/>
    <row r="89" spans="1:7" s="5" customFormat="1" ht="12.75" x14ac:dyDescent="0.2"/>
    <row r="90" spans="1:7" s="5" customFormat="1" ht="12.75" x14ac:dyDescent="0.2"/>
    <row r="91" spans="1:7" s="5" customFormat="1" ht="12.75" x14ac:dyDescent="0.2"/>
    <row r="92" spans="1:7" s="5" customFormat="1" ht="12.75" x14ac:dyDescent="0.2"/>
    <row r="93" spans="1:7" s="5" customFormat="1" ht="12.75" x14ac:dyDescent="0.2"/>
    <row r="94" spans="1:7" s="5" customFormat="1" ht="12.75" x14ac:dyDescent="0.2"/>
    <row r="95" spans="1:7" s="5" customFormat="1" ht="13.5" x14ac:dyDescent="0.2">
      <c r="A95" s="60"/>
    </row>
    <row r="96" spans="1:7" s="5" customFormat="1" ht="12.75" x14ac:dyDescent="0.2"/>
  </sheetData>
  <sheetProtection formatCells="0" formatColumns="0" formatRows="0" insertColumns="0" insertRows="0"/>
  <mergeCells count="7">
    <mergeCell ref="B6:G6"/>
    <mergeCell ref="A86:G86"/>
    <mergeCell ref="A7:A8"/>
    <mergeCell ref="B7:B8"/>
    <mergeCell ref="C7:C8"/>
    <mergeCell ref="D7:D8"/>
    <mergeCell ref="E7:E8"/>
  </mergeCells>
  <pageMargins left="0.51181102362204722" right="0.23622047244094491" top="0.74803149606299213" bottom="0.74803149606299213" header="0.31496062992125984" footer="0.31496062992125984"/>
  <pageSetup paperSize="9" scale="46" orientation="landscape" r:id="rId1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95"/>
  <sheetViews>
    <sheetView zoomScale="90" zoomScaleNormal="90" workbookViewId="0">
      <pane ySplit="8" topLeftCell="A68" activePane="bottomLeft" state="frozen"/>
      <selection pane="bottomLeft" activeCell="A31" sqref="A31"/>
    </sheetView>
  </sheetViews>
  <sheetFormatPr defaultColWidth="9" defaultRowHeight="12.75" x14ac:dyDescent="0.2"/>
  <cols>
    <col min="1" max="1" width="71.375" style="5" customWidth="1"/>
    <col min="2" max="2" width="22.375" style="5" customWidth="1"/>
    <col min="3" max="3" width="10" style="5" customWidth="1"/>
    <col min="4" max="4" width="18.5" style="5" customWidth="1"/>
    <col min="5" max="5" width="19.25" style="5" customWidth="1"/>
    <col min="6" max="6" width="19" style="5" customWidth="1"/>
    <col min="7" max="7" width="19.25" style="5" customWidth="1"/>
    <col min="8" max="8" width="9" style="5"/>
    <col min="9" max="9" width="33.5" style="5" customWidth="1"/>
    <col min="10" max="16384" width="9" style="5"/>
  </cols>
  <sheetData>
    <row r="1" spans="1:7" x14ac:dyDescent="0.2">
      <c r="A1" s="158"/>
    </row>
    <row r="2" spans="1:7" x14ac:dyDescent="0.2">
      <c r="B2" s="66"/>
    </row>
    <row r="3" spans="1:7" x14ac:dyDescent="0.2">
      <c r="B3" s="66"/>
    </row>
    <row r="4" spans="1:7" ht="13.5" x14ac:dyDescent="0.2">
      <c r="A4" s="67" t="s">
        <v>135</v>
      </c>
      <c r="B4" s="60"/>
    </row>
    <row r="5" spans="1:7" ht="14.25" thickBot="1" x14ac:dyDescent="0.25">
      <c r="A5" s="68"/>
      <c r="B5" s="60"/>
    </row>
    <row r="6" spans="1:7" s="70" customFormat="1" ht="13.5" thickBot="1" x14ac:dyDescent="0.25">
      <c r="A6" s="69" t="s">
        <v>38</v>
      </c>
      <c r="B6" s="224" t="s">
        <v>3</v>
      </c>
      <c r="C6" s="225"/>
      <c r="D6" s="225"/>
      <c r="E6" s="225"/>
      <c r="F6" s="225"/>
      <c r="G6" s="226"/>
    </row>
    <row r="7" spans="1:7" s="71" customFormat="1" ht="51" customHeight="1" x14ac:dyDescent="0.15">
      <c r="A7" s="216" t="s">
        <v>13</v>
      </c>
      <c r="B7" s="218" t="s">
        <v>40</v>
      </c>
      <c r="C7" s="220" t="s">
        <v>4</v>
      </c>
      <c r="D7" s="220" t="s">
        <v>1</v>
      </c>
      <c r="E7" s="222" t="s">
        <v>39</v>
      </c>
      <c r="F7" s="62" t="s">
        <v>46</v>
      </c>
      <c r="G7" s="64" t="s">
        <v>47</v>
      </c>
    </row>
    <row r="8" spans="1:7" s="72" customFormat="1" ht="25.5" customHeight="1" x14ac:dyDescent="0.15">
      <c r="A8" s="217"/>
      <c r="B8" s="219"/>
      <c r="C8" s="221"/>
      <c r="D8" s="221"/>
      <c r="E8" s="223"/>
      <c r="F8" s="13">
        <f>Uvod!C21</f>
        <v>0</v>
      </c>
      <c r="G8" s="65"/>
    </row>
    <row r="9" spans="1:7" x14ac:dyDescent="0.2">
      <c r="A9" s="15" t="s">
        <v>14</v>
      </c>
      <c r="B9" s="16"/>
      <c r="C9" s="17"/>
      <c r="D9" s="17"/>
      <c r="E9" s="18"/>
      <c r="F9" s="18"/>
      <c r="G9" s="78"/>
    </row>
    <row r="10" spans="1:7" x14ac:dyDescent="0.2">
      <c r="A10" s="160" t="s">
        <v>136</v>
      </c>
      <c r="B10" s="167"/>
      <c r="C10" s="168"/>
      <c r="D10" s="163"/>
      <c r="E10" s="164"/>
      <c r="F10" s="164"/>
      <c r="G10" s="166"/>
    </row>
    <row r="11" spans="1:7" x14ac:dyDescent="0.2">
      <c r="A11" s="19"/>
      <c r="B11" s="20"/>
      <c r="C11" s="21"/>
      <c r="D11" s="22"/>
      <c r="E11" s="23">
        <f>ROUND(C11*D11,2)</f>
        <v>0</v>
      </c>
      <c r="F11" s="23">
        <f t="shared" ref="F11:F41" si="0">E11*$F$8</f>
        <v>0</v>
      </c>
      <c r="G11" s="79">
        <f t="shared" ref="G11:G41" si="1">E11-F11</f>
        <v>0</v>
      </c>
    </row>
    <row r="12" spans="1:7" x14ac:dyDescent="0.2">
      <c r="A12" s="19"/>
      <c r="B12" s="20"/>
      <c r="C12" s="21"/>
      <c r="D12" s="22"/>
      <c r="E12" s="23">
        <f t="shared" ref="E12:E41" si="2">ROUND(C12*D12,2)</f>
        <v>0</v>
      </c>
      <c r="F12" s="23">
        <f t="shared" si="0"/>
        <v>0</v>
      </c>
      <c r="G12" s="79">
        <f t="shared" si="1"/>
        <v>0</v>
      </c>
    </row>
    <row r="13" spans="1:7" x14ac:dyDescent="0.2">
      <c r="A13" s="19"/>
      <c r="B13" s="20"/>
      <c r="C13" s="21"/>
      <c r="D13" s="22"/>
      <c r="E13" s="23">
        <f t="shared" si="2"/>
        <v>0</v>
      </c>
      <c r="F13" s="23">
        <f t="shared" si="0"/>
        <v>0</v>
      </c>
      <c r="G13" s="79">
        <f t="shared" si="1"/>
        <v>0</v>
      </c>
    </row>
    <row r="14" spans="1:7" x14ac:dyDescent="0.2">
      <c r="A14" s="19"/>
      <c r="B14" s="20"/>
      <c r="C14" s="21"/>
      <c r="D14" s="22"/>
      <c r="E14" s="23">
        <f t="shared" si="2"/>
        <v>0</v>
      </c>
      <c r="F14" s="23">
        <f t="shared" si="0"/>
        <v>0</v>
      </c>
      <c r="G14" s="79">
        <f t="shared" si="1"/>
        <v>0</v>
      </c>
    </row>
    <row r="15" spans="1:7" x14ac:dyDescent="0.2">
      <c r="A15" s="19"/>
      <c r="B15" s="20"/>
      <c r="C15" s="21"/>
      <c r="D15" s="22"/>
      <c r="E15" s="23">
        <f t="shared" si="2"/>
        <v>0</v>
      </c>
      <c r="F15" s="23">
        <f t="shared" si="0"/>
        <v>0</v>
      </c>
      <c r="G15" s="79">
        <f t="shared" si="1"/>
        <v>0</v>
      </c>
    </row>
    <row r="16" spans="1:7" x14ac:dyDescent="0.2">
      <c r="A16" s="19"/>
      <c r="B16" s="20"/>
      <c r="C16" s="21"/>
      <c r="D16" s="22"/>
      <c r="E16" s="23">
        <f t="shared" si="2"/>
        <v>0</v>
      </c>
      <c r="F16" s="23">
        <f t="shared" si="0"/>
        <v>0</v>
      </c>
      <c r="G16" s="79">
        <f t="shared" si="1"/>
        <v>0</v>
      </c>
    </row>
    <row r="17" spans="1:7" x14ac:dyDescent="0.2">
      <c r="A17" s="19"/>
      <c r="B17" s="20"/>
      <c r="C17" s="21"/>
      <c r="D17" s="22"/>
      <c r="E17" s="23">
        <f t="shared" si="2"/>
        <v>0</v>
      </c>
      <c r="F17" s="23">
        <f t="shared" si="0"/>
        <v>0</v>
      </c>
      <c r="G17" s="79">
        <f t="shared" si="1"/>
        <v>0</v>
      </c>
    </row>
    <row r="18" spans="1:7" x14ac:dyDescent="0.2">
      <c r="A18" s="19"/>
      <c r="B18" s="20"/>
      <c r="C18" s="21"/>
      <c r="D18" s="22"/>
      <c r="E18" s="23">
        <f t="shared" si="2"/>
        <v>0</v>
      </c>
      <c r="F18" s="23">
        <f t="shared" si="0"/>
        <v>0</v>
      </c>
      <c r="G18" s="79">
        <f t="shared" si="1"/>
        <v>0</v>
      </c>
    </row>
    <row r="19" spans="1:7" x14ac:dyDescent="0.2">
      <c r="A19" s="19"/>
      <c r="B19" s="20"/>
      <c r="C19" s="21"/>
      <c r="D19" s="22"/>
      <c r="E19" s="23">
        <f t="shared" si="2"/>
        <v>0</v>
      </c>
      <c r="F19" s="23">
        <f t="shared" si="0"/>
        <v>0</v>
      </c>
      <c r="G19" s="79">
        <f t="shared" si="1"/>
        <v>0</v>
      </c>
    </row>
    <row r="20" spans="1:7" x14ac:dyDescent="0.2">
      <c r="A20" s="19"/>
      <c r="B20" s="20"/>
      <c r="C20" s="21"/>
      <c r="D20" s="22"/>
      <c r="E20" s="23">
        <f t="shared" si="2"/>
        <v>0</v>
      </c>
      <c r="F20" s="23">
        <f t="shared" si="0"/>
        <v>0</v>
      </c>
      <c r="G20" s="79">
        <f t="shared" si="1"/>
        <v>0</v>
      </c>
    </row>
    <row r="21" spans="1:7" x14ac:dyDescent="0.2">
      <c r="A21" s="19"/>
      <c r="B21" s="20"/>
      <c r="C21" s="21"/>
      <c r="D21" s="22"/>
      <c r="E21" s="23">
        <f t="shared" si="2"/>
        <v>0</v>
      </c>
      <c r="F21" s="23">
        <f t="shared" si="0"/>
        <v>0</v>
      </c>
      <c r="G21" s="79">
        <f t="shared" si="1"/>
        <v>0</v>
      </c>
    </row>
    <row r="22" spans="1:7" x14ac:dyDescent="0.2">
      <c r="A22" s="19"/>
      <c r="B22" s="20"/>
      <c r="C22" s="21"/>
      <c r="D22" s="22"/>
      <c r="E22" s="23">
        <f t="shared" si="2"/>
        <v>0</v>
      </c>
      <c r="F22" s="23">
        <f t="shared" si="0"/>
        <v>0</v>
      </c>
      <c r="G22" s="79">
        <f t="shared" si="1"/>
        <v>0</v>
      </c>
    </row>
    <row r="23" spans="1:7" x14ac:dyDescent="0.2">
      <c r="A23" s="19"/>
      <c r="B23" s="20"/>
      <c r="C23" s="21"/>
      <c r="D23" s="22"/>
      <c r="E23" s="23">
        <f t="shared" si="2"/>
        <v>0</v>
      </c>
      <c r="F23" s="23">
        <f t="shared" si="0"/>
        <v>0</v>
      </c>
      <c r="G23" s="79">
        <f t="shared" si="1"/>
        <v>0</v>
      </c>
    </row>
    <row r="24" spans="1:7" x14ac:dyDescent="0.2">
      <c r="A24" s="19"/>
      <c r="B24" s="20"/>
      <c r="C24" s="21"/>
      <c r="D24" s="22"/>
      <c r="E24" s="23">
        <f t="shared" si="2"/>
        <v>0</v>
      </c>
      <c r="F24" s="23">
        <f t="shared" si="0"/>
        <v>0</v>
      </c>
      <c r="G24" s="79">
        <f t="shared" si="1"/>
        <v>0</v>
      </c>
    </row>
    <row r="25" spans="1:7" x14ac:dyDescent="0.2">
      <c r="A25" s="19"/>
      <c r="B25" s="20"/>
      <c r="C25" s="21"/>
      <c r="D25" s="22"/>
      <c r="E25" s="23">
        <f t="shared" si="2"/>
        <v>0</v>
      </c>
      <c r="F25" s="23">
        <f t="shared" si="0"/>
        <v>0</v>
      </c>
      <c r="G25" s="79">
        <f t="shared" si="1"/>
        <v>0</v>
      </c>
    </row>
    <row r="26" spans="1:7" x14ac:dyDescent="0.2">
      <c r="A26" s="19"/>
      <c r="B26" s="20"/>
      <c r="C26" s="21"/>
      <c r="D26" s="22"/>
      <c r="E26" s="23">
        <f t="shared" si="2"/>
        <v>0</v>
      </c>
      <c r="F26" s="23">
        <f t="shared" si="0"/>
        <v>0</v>
      </c>
      <c r="G26" s="79">
        <f t="shared" si="1"/>
        <v>0</v>
      </c>
    </row>
    <row r="27" spans="1:7" x14ac:dyDescent="0.2">
      <c r="A27" s="19"/>
      <c r="B27" s="20"/>
      <c r="C27" s="21"/>
      <c r="D27" s="22"/>
      <c r="E27" s="23">
        <f t="shared" si="2"/>
        <v>0</v>
      </c>
      <c r="F27" s="23">
        <f t="shared" ref="F27" si="3">E27*$F$8</f>
        <v>0</v>
      </c>
      <c r="G27" s="79">
        <f t="shared" si="1"/>
        <v>0</v>
      </c>
    </row>
    <row r="28" spans="1:7" x14ac:dyDescent="0.2">
      <c r="A28" s="19"/>
      <c r="B28" s="20"/>
      <c r="C28" s="21"/>
      <c r="D28" s="22"/>
      <c r="E28" s="23">
        <f t="shared" si="2"/>
        <v>0</v>
      </c>
      <c r="F28" s="23">
        <f t="shared" si="0"/>
        <v>0</v>
      </c>
      <c r="G28" s="79">
        <f t="shared" si="1"/>
        <v>0</v>
      </c>
    </row>
    <row r="29" spans="1:7" x14ac:dyDescent="0.2">
      <c r="A29" s="19"/>
      <c r="B29" s="20"/>
      <c r="C29" s="21"/>
      <c r="D29" s="22"/>
      <c r="E29" s="23">
        <f t="shared" si="2"/>
        <v>0</v>
      </c>
      <c r="F29" s="23">
        <f t="shared" si="0"/>
        <v>0</v>
      </c>
      <c r="G29" s="79">
        <f t="shared" si="1"/>
        <v>0</v>
      </c>
    </row>
    <row r="30" spans="1:7" x14ac:dyDescent="0.2">
      <c r="A30" s="19"/>
      <c r="B30" s="20"/>
      <c r="C30" s="21"/>
      <c r="D30" s="22"/>
      <c r="E30" s="23">
        <f t="shared" si="2"/>
        <v>0</v>
      </c>
      <c r="F30" s="23">
        <f t="shared" si="0"/>
        <v>0</v>
      </c>
      <c r="G30" s="79">
        <f t="shared" si="1"/>
        <v>0</v>
      </c>
    </row>
    <row r="31" spans="1:7" x14ac:dyDescent="0.2">
      <c r="A31" s="160" t="s">
        <v>137</v>
      </c>
      <c r="B31" s="167"/>
      <c r="C31" s="168"/>
      <c r="D31" s="163"/>
      <c r="E31" s="164"/>
      <c r="F31" s="164"/>
      <c r="G31" s="166"/>
    </row>
    <row r="32" spans="1:7" x14ac:dyDescent="0.2">
      <c r="A32" s="19"/>
      <c r="B32" s="20"/>
      <c r="C32" s="21"/>
      <c r="D32" s="22"/>
      <c r="E32" s="23">
        <f t="shared" si="2"/>
        <v>0</v>
      </c>
      <c r="F32" s="23">
        <f t="shared" si="0"/>
        <v>0</v>
      </c>
      <c r="G32" s="79">
        <f t="shared" si="1"/>
        <v>0</v>
      </c>
    </row>
    <row r="33" spans="1:7" x14ac:dyDescent="0.2">
      <c r="A33" s="19"/>
      <c r="B33" s="20"/>
      <c r="C33" s="21"/>
      <c r="D33" s="22"/>
      <c r="E33" s="23">
        <f t="shared" si="2"/>
        <v>0</v>
      </c>
      <c r="F33" s="23">
        <f t="shared" si="0"/>
        <v>0</v>
      </c>
      <c r="G33" s="79">
        <f t="shared" si="1"/>
        <v>0</v>
      </c>
    </row>
    <row r="34" spans="1:7" x14ac:dyDescent="0.2">
      <c r="A34" s="19"/>
      <c r="B34" s="20"/>
      <c r="C34" s="21"/>
      <c r="D34" s="22"/>
      <c r="E34" s="23">
        <f t="shared" si="2"/>
        <v>0</v>
      </c>
      <c r="F34" s="23">
        <f t="shared" si="0"/>
        <v>0</v>
      </c>
      <c r="G34" s="79">
        <f t="shared" si="1"/>
        <v>0</v>
      </c>
    </row>
    <row r="35" spans="1:7" x14ac:dyDescent="0.2">
      <c r="A35" s="19"/>
      <c r="B35" s="20"/>
      <c r="C35" s="21"/>
      <c r="D35" s="22"/>
      <c r="E35" s="23">
        <f t="shared" si="2"/>
        <v>0</v>
      </c>
      <c r="F35" s="23">
        <f t="shared" si="0"/>
        <v>0</v>
      </c>
      <c r="G35" s="79">
        <f t="shared" si="1"/>
        <v>0</v>
      </c>
    </row>
    <row r="36" spans="1:7" x14ac:dyDescent="0.2">
      <c r="A36" s="19"/>
      <c r="B36" s="20"/>
      <c r="C36" s="21"/>
      <c r="D36" s="22"/>
      <c r="E36" s="23">
        <f t="shared" si="2"/>
        <v>0</v>
      </c>
      <c r="F36" s="23">
        <f t="shared" si="0"/>
        <v>0</v>
      </c>
      <c r="G36" s="79">
        <f t="shared" si="1"/>
        <v>0</v>
      </c>
    </row>
    <row r="37" spans="1:7" x14ac:dyDescent="0.2">
      <c r="A37" s="19"/>
      <c r="B37" s="20"/>
      <c r="C37" s="21"/>
      <c r="D37" s="22"/>
      <c r="E37" s="23">
        <f t="shared" si="2"/>
        <v>0</v>
      </c>
      <c r="F37" s="23">
        <f t="shared" si="0"/>
        <v>0</v>
      </c>
      <c r="G37" s="79">
        <f t="shared" si="1"/>
        <v>0</v>
      </c>
    </row>
    <row r="38" spans="1:7" x14ac:dyDescent="0.2">
      <c r="A38" s="19"/>
      <c r="B38" s="20"/>
      <c r="C38" s="21"/>
      <c r="D38" s="22"/>
      <c r="E38" s="23">
        <f t="shared" si="2"/>
        <v>0</v>
      </c>
      <c r="F38" s="23">
        <f t="shared" si="0"/>
        <v>0</v>
      </c>
      <c r="G38" s="79">
        <f t="shared" si="1"/>
        <v>0</v>
      </c>
    </row>
    <row r="39" spans="1:7" x14ac:dyDescent="0.2">
      <c r="A39" s="19"/>
      <c r="B39" s="20"/>
      <c r="C39" s="21"/>
      <c r="D39" s="22"/>
      <c r="E39" s="23">
        <f t="shared" si="2"/>
        <v>0</v>
      </c>
      <c r="F39" s="23">
        <f t="shared" si="0"/>
        <v>0</v>
      </c>
      <c r="G39" s="79">
        <f t="shared" si="1"/>
        <v>0</v>
      </c>
    </row>
    <row r="40" spans="1:7" x14ac:dyDescent="0.2">
      <c r="A40" s="19"/>
      <c r="B40" s="20"/>
      <c r="C40" s="21"/>
      <c r="D40" s="22"/>
      <c r="E40" s="23">
        <f t="shared" si="2"/>
        <v>0</v>
      </c>
      <c r="F40" s="23">
        <f t="shared" si="0"/>
        <v>0</v>
      </c>
      <c r="G40" s="79">
        <f t="shared" si="1"/>
        <v>0</v>
      </c>
    </row>
    <row r="41" spans="1:7" x14ac:dyDescent="0.2">
      <c r="A41" s="19"/>
      <c r="B41" s="20"/>
      <c r="C41" s="21"/>
      <c r="D41" s="22"/>
      <c r="E41" s="23">
        <f t="shared" si="2"/>
        <v>0</v>
      </c>
      <c r="F41" s="23">
        <f t="shared" si="0"/>
        <v>0</v>
      </c>
      <c r="G41" s="79">
        <f t="shared" si="1"/>
        <v>0</v>
      </c>
    </row>
    <row r="42" spans="1:7" x14ac:dyDescent="0.2">
      <c r="A42" s="24" t="s">
        <v>8</v>
      </c>
      <c r="B42" s="25"/>
      <c r="C42" s="26"/>
      <c r="D42" s="27"/>
      <c r="E42" s="28">
        <f>ROUND(SUM(E11:E41),2)</f>
        <v>0</v>
      </c>
      <c r="F42" s="28">
        <f>ROUND(SUM(F11:F41),2)</f>
        <v>0</v>
      </c>
      <c r="G42" s="80">
        <f>SUM(G10:G41)</f>
        <v>0</v>
      </c>
    </row>
    <row r="43" spans="1:7" ht="15" customHeight="1" x14ac:dyDescent="0.2">
      <c r="A43" s="29" t="s">
        <v>22</v>
      </c>
      <c r="B43" s="30"/>
      <c r="C43" s="31"/>
      <c r="D43" s="32"/>
      <c r="E43" s="33"/>
      <c r="F43" s="33"/>
      <c r="G43" s="81"/>
    </row>
    <row r="44" spans="1:7" ht="15" customHeight="1" x14ac:dyDescent="0.2">
      <c r="A44" s="34"/>
      <c r="B44" s="35"/>
      <c r="C44" s="159">
        <v>0.15</v>
      </c>
      <c r="D44" s="37">
        <f>E42</f>
        <v>0</v>
      </c>
      <c r="E44" s="23">
        <f>ROUNDDOWN(C44*D44,2)</f>
        <v>0</v>
      </c>
      <c r="F44" s="38">
        <f>ROUNDDOWN(E44*$F$8,2)</f>
        <v>0</v>
      </c>
      <c r="G44" s="79">
        <f>E44-F44</f>
        <v>0</v>
      </c>
    </row>
    <row r="45" spans="1:7" ht="15" customHeight="1" x14ac:dyDescent="0.2">
      <c r="A45" s="34"/>
      <c r="B45" s="35"/>
      <c r="C45" s="159"/>
      <c r="D45" s="37"/>
      <c r="E45" s="23">
        <f t="shared" ref="E45" si="4">ROUNDDOWN(C45*D45,2)</f>
        <v>0</v>
      </c>
      <c r="F45" s="38">
        <f t="shared" ref="F45" si="5">ROUNDDOWN(E45*$F$8,2)</f>
        <v>0</v>
      </c>
      <c r="G45" s="79">
        <f t="shared" ref="G45" si="6">E45-F45</f>
        <v>0</v>
      </c>
    </row>
    <row r="46" spans="1:7" x14ac:dyDescent="0.2">
      <c r="A46" s="39" t="s">
        <v>19</v>
      </c>
      <c r="B46" s="40"/>
      <c r="C46" s="41"/>
      <c r="D46" s="42"/>
      <c r="E46" s="28">
        <f>SUM(E44:E45)</f>
        <v>0</v>
      </c>
      <c r="F46" s="28">
        <f>SUM(F44:F45)</f>
        <v>0</v>
      </c>
      <c r="G46" s="80">
        <f>SUM(G44:G45)</f>
        <v>0</v>
      </c>
    </row>
    <row r="47" spans="1:7" x14ac:dyDescent="0.2">
      <c r="A47" s="44" t="s">
        <v>52</v>
      </c>
      <c r="B47" s="30"/>
      <c r="C47" s="31"/>
      <c r="D47" s="32"/>
      <c r="E47" s="33"/>
      <c r="F47" s="33"/>
      <c r="G47" s="81"/>
    </row>
    <row r="48" spans="1:7" s="58" customFormat="1" x14ac:dyDescent="0.2">
      <c r="A48" s="45"/>
      <c r="B48" s="46"/>
      <c r="C48" s="47"/>
      <c r="D48" s="48"/>
      <c r="E48" s="23">
        <f>ROUND(C48*D48,2)</f>
        <v>0</v>
      </c>
      <c r="F48" s="38">
        <f>E48*$F$8</f>
        <v>0</v>
      </c>
      <c r="G48" s="79">
        <f>E48-F48</f>
        <v>0</v>
      </c>
    </row>
    <row r="49" spans="1:7" s="58" customFormat="1" x14ac:dyDescent="0.2">
      <c r="A49" s="45"/>
      <c r="B49" s="46"/>
      <c r="C49" s="47"/>
      <c r="D49" s="48"/>
      <c r="E49" s="23">
        <f t="shared" ref="E49:E52" si="7">ROUND(C49*D49,2)</f>
        <v>0</v>
      </c>
      <c r="F49" s="38">
        <f t="shared" ref="F49:F52" si="8">E49*$F$8</f>
        <v>0</v>
      </c>
      <c r="G49" s="79">
        <f t="shared" ref="G49:G51" si="9">E49-F49</f>
        <v>0</v>
      </c>
    </row>
    <row r="50" spans="1:7" s="58" customFormat="1" x14ac:dyDescent="0.2">
      <c r="A50" s="45"/>
      <c r="B50" s="46"/>
      <c r="C50" s="47"/>
      <c r="D50" s="48"/>
      <c r="E50" s="23">
        <f t="shared" si="7"/>
        <v>0</v>
      </c>
      <c r="F50" s="38">
        <f t="shared" si="8"/>
        <v>0</v>
      </c>
      <c r="G50" s="79">
        <f t="shared" si="9"/>
        <v>0</v>
      </c>
    </row>
    <row r="51" spans="1:7" s="58" customFormat="1" x14ac:dyDescent="0.2">
      <c r="A51" s="45"/>
      <c r="B51" s="46"/>
      <c r="C51" s="47"/>
      <c r="D51" s="48"/>
      <c r="E51" s="23">
        <f t="shared" si="7"/>
        <v>0</v>
      </c>
      <c r="F51" s="38">
        <f t="shared" si="8"/>
        <v>0</v>
      </c>
      <c r="G51" s="79">
        <f t="shared" si="9"/>
        <v>0</v>
      </c>
    </row>
    <row r="52" spans="1:7" s="58" customFormat="1" x14ac:dyDescent="0.2">
      <c r="A52" s="45"/>
      <c r="B52" s="46"/>
      <c r="C52" s="47"/>
      <c r="D52" s="48"/>
      <c r="E52" s="23">
        <f t="shared" si="7"/>
        <v>0</v>
      </c>
      <c r="F52" s="38">
        <f t="shared" si="8"/>
        <v>0</v>
      </c>
      <c r="G52" s="79">
        <f>E52-F52</f>
        <v>0</v>
      </c>
    </row>
    <row r="53" spans="1:7" x14ac:dyDescent="0.2">
      <c r="A53" s="24" t="s">
        <v>24</v>
      </c>
      <c r="B53" s="25"/>
      <c r="C53" s="26"/>
      <c r="D53" s="27"/>
      <c r="E53" s="28">
        <f>ROUND(SUM(E48:E52),2)</f>
        <v>0</v>
      </c>
      <c r="F53" s="28">
        <f>ROUND(SUM(F48:F52),2)</f>
        <v>0</v>
      </c>
      <c r="G53" s="80">
        <f t="shared" ref="G53" si="10">SUM(G48:G52)</f>
        <v>0</v>
      </c>
    </row>
    <row r="54" spans="1:7" x14ac:dyDescent="0.2">
      <c r="A54" s="44" t="s">
        <v>53</v>
      </c>
      <c r="B54" s="30"/>
      <c r="C54" s="31"/>
      <c r="D54" s="32"/>
      <c r="E54" s="33"/>
      <c r="F54" s="33"/>
      <c r="G54" s="81"/>
    </row>
    <row r="55" spans="1:7" s="58" customFormat="1" x14ac:dyDescent="0.2">
      <c r="A55" s="45"/>
      <c r="B55" s="46"/>
      <c r="C55" s="47"/>
      <c r="D55" s="48"/>
      <c r="E55" s="23">
        <f>ROUND(C55*D55,2)</f>
        <v>0</v>
      </c>
      <c r="F55" s="38">
        <f>E55*$F$8</f>
        <v>0</v>
      </c>
      <c r="G55" s="79">
        <f>E55-F55</f>
        <v>0</v>
      </c>
    </row>
    <row r="56" spans="1:7" s="58" customFormat="1" x14ac:dyDescent="0.2">
      <c r="A56" s="45"/>
      <c r="B56" s="46"/>
      <c r="C56" s="47"/>
      <c r="D56" s="48"/>
      <c r="E56" s="23">
        <f t="shared" ref="E56:E64" si="11">ROUND(C56*D56,2)</f>
        <v>0</v>
      </c>
      <c r="F56" s="38">
        <f t="shared" ref="F56:F60" si="12">E56*$F$8</f>
        <v>0</v>
      </c>
      <c r="G56" s="79">
        <f t="shared" ref="G56:G60" si="13">E56-F56</f>
        <v>0</v>
      </c>
    </row>
    <row r="57" spans="1:7" s="58" customFormat="1" x14ac:dyDescent="0.2">
      <c r="A57" s="45"/>
      <c r="B57" s="46"/>
      <c r="C57" s="47"/>
      <c r="D57" s="48"/>
      <c r="E57" s="23">
        <f t="shared" si="11"/>
        <v>0</v>
      </c>
      <c r="F57" s="38">
        <f t="shared" si="12"/>
        <v>0</v>
      </c>
      <c r="G57" s="79">
        <f t="shared" si="13"/>
        <v>0</v>
      </c>
    </row>
    <row r="58" spans="1:7" s="58" customFormat="1" x14ac:dyDescent="0.2">
      <c r="A58" s="45"/>
      <c r="B58" s="46"/>
      <c r="C58" s="47"/>
      <c r="D58" s="48"/>
      <c r="E58" s="23">
        <f t="shared" si="11"/>
        <v>0</v>
      </c>
      <c r="F58" s="38">
        <f t="shared" si="12"/>
        <v>0</v>
      </c>
      <c r="G58" s="79">
        <f t="shared" si="13"/>
        <v>0</v>
      </c>
    </row>
    <row r="59" spans="1:7" s="58" customFormat="1" x14ac:dyDescent="0.2">
      <c r="A59" s="45"/>
      <c r="B59" s="46"/>
      <c r="C59" s="47"/>
      <c r="D59" s="48"/>
      <c r="E59" s="23">
        <f t="shared" si="11"/>
        <v>0</v>
      </c>
      <c r="F59" s="38">
        <f t="shared" si="12"/>
        <v>0</v>
      </c>
      <c r="G59" s="79">
        <f t="shared" si="13"/>
        <v>0</v>
      </c>
    </row>
    <row r="60" spans="1:7" s="58" customFormat="1" x14ac:dyDescent="0.2">
      <c r="A60" s="45"/>
      <c r="B60" s="46"/>
      <c r="C60" s="47"/>
      <c r="D60" s="48"/>
      <c r="E60" s="23">
        <f t="shared" si="11"/>
        <v>0</v>
      </c>
      <c r="F60" s="38">
        <f t="shared" si="12"/>
        <v>0</v>
      </c>
      <c r="G60" s="79">
        <f t="shared" si="13"/>
        <v>0</v>
      </c>
    </row>
    <row r="61" spans="1:7" s="58" customFormat="1" x14ac:dyDescent="0.2">
      <c r="A61" s="45"/>
      <c r="B61" s="46"/>
      <c r="C61" s="47"/>
      <c r="D61" s="48"/>
      <c r="E61" s="23">
        <f t="shared" si="11"/>
        <v>0</v>
      </c>
      <c r="F61" s="38">
        <f t="shared" ref="F61:F63" si="14">E61*$F$8</f>
        <v>0</v>
      </c>
      <c r="G61" s="79">
        <f t="shared" ref="G61:G63" si="15">E61-F61</f>
        <v>0</v>
      </c>
    </row>
    <row r="62" spans="1:7" s="58" customFormat="1" x14ac:dyDescent="0.2">
      <c r="A62" s="45"/>
      <c r="B62" s="46"/>
      <c r="C62" s="47"/>
      <c r="D62" s="48"/>
      <c r="E62" s="23">
        <f t="shared" si="11"/>
        <v>0</v>
      </c>
      <c r="F62" s="38">
        <f t="shared" si="14"/>
        <v>0</v>
      </c>
      <c r="G62" s="79">
        <f t="shared" si="15"/>
        <v>0</v>
      </c>
    </row>
    <row r="63" spans="1:7" s="58" customFormat="1" x14ac:dyDescent="0.2">
      <c r="A63" s="45"/>
      <c r="B63" s="46"/>
      <c r="C63" s="47"/>
      <c r="D63" s="48"/>
      <c r="E63" s="23">
        <f t="shared" si="11"/>
        <v>0</v>
      </c>
      <c r="F63" s="38">
        <f t="shared" si="14"/>
        <v>0</v>
      </c>
      <c r="G63" s="79">
        <f t="shared" si="15"/>
        <v>0</v>
      </c>
    </row>
    <row r="64" spans="1:7" s="58" customFormat="1" x14ac:dyDescent="0.2">
      <c r="A64" s="45"/>
      <c r="B64" s="46"/>
      <c r="C64" s="47"/>
      <c r="D64" s="48"/>
      <c r="E64" s="23">
        <f t="shared" si="11"/>
        <v>0</v>
      </c>
      <c r="F64" s="38">
        <f>E64*F8</f>
        <v>0</v>
      </c>
      <c r="G64" s="79">
        <f>E64-F64</f>
        <v>0</v>
      </c>
    </row>
    <row r="65" spans="1:7" x14ac:dyDescent="0.2">
      <c r="A65" s="24" t="s">
        <v>23</v>
      </c>
      <c r="B65" s="25"/>
      <c r="C65" s="26"/>
      <c r="D65" s="27"/>
      <c r="E65" s="28">
        <f>ROUND(SUM(E55:E64),2)</f>
        <v>0</v>
      </c>
      <c r="F65" s="28">
        <f>ROUND(SUM(F55:F64),2)</f>
        <v>0</v>
      </c>
      <c r="G65" s="80">
        <f>SUM(G55:G64)</f>
        <v>0</v>
      </c>
    </row>
    <row r="66" spans="1:7" x14ac:dyDescent="0.2">
      <c r="A66" s="44" t="s">
        <v>54</v>
      </c>
      <c r="B66" s="30"/>
      <c r="C66" s="31"/>
      <c r="D66" s="32"/>
      <c r="E66" s="49"/>
      <c r="F66" s="49"/>
      <c r="G66" s="82"/>
    </row>
    <row r="67" spans="1:7" x14ac:dyDescent="0.2">
      <c r="A67" s="160" t="s">
        <v>55</v>
      </c>
      <c r="B67" s="161"/>
      <c r="C67" s="162"/>
      <c r="D67" s="163"/>
      <c r="E67" s="164"/>
      <c r="F67" s="165"/>
      <c r="G67" s="166"/>
    </row>
    <row r="68" spans="1:7" x14ac:dyDescent="0.2">
      <c r="A68" s="19"/>
      <c r="B68" s="50"/>
      <c r="C68" s="51"/>
      <c r="D68" s="52"/>
      <c r="E68" s="23">
        <f>ROUND(C68*D68,2)</f>
        <v>0</v>
      </c>
      <c r="F68" s="38">
        <f t="shared" ref="F68" si="16">E68*$F$8</f>
        <v>0</v>
      </c>
      <c r="G68" s="79">
        <f>E68-F68</f>
        <v>0</v>
      </c>
    </row>
    <row r="69" spans="1:7" x14ac:dyDescent="0.2">
      <c r="A69" s="19"/>
      <c r="B69" s="50"/>
      <c r="C69" s="51"/>
      <c r="D69" s="52"/>
      <c r="E69" s="23">
        <f t="shared" ref="E69:E82" si="17">ROUND(C69*D69,2)</f>
        <v>0</v>
      </c>
      <c r="F69" s="38">
        <f t="shared" ref="F69" si="18">E69*$F$8</f>
        <v>0</v>
      </c>
      <c r="G69" s="79">
        <f>E69-F69</f>
        <v>0</v>
      </c>
    </row>
    <row r="70" spans="1:7" x14ac:dyDescent="0.2">
      <c r="A70" s="19"/>
      <c r="B70" s="50"/>
      <c r="C70" s="51"/>
      <c r="D70" s="52"/>
      <c r="E70" s="23">
        <f t="shared" si="17"/>
        <v>0</v>
      </c>
      <c r="F70" s="38">
        <f t="shared" ref="F70:F82" si="19">E70*$F$8</f>
        <v>0</v>
      </c>
      <c r="G70" s="79">
        <f>E70-F70</f>
        <v>0</v>
      </c>
    </row>
    <row r="71" spans="1:7" x14ac:dyDescent="0.2">
      <c r="A71" s="160" t="s">
        <v>56</v>
      </c>
      <c r="B71" s="161"/>
      <c r="C71" s="162"/>
      <c r="D71" s="163"/>
      <c r="E71" s="164"/>
      <c r="F71" s="165"/>
      <c r="G71" s="166"/>
    </row>
    <row r="72" spans="1:7" x14ac:dyDescent="0.2">
      <c r="A72" s="19"/>
      <c r="B72" s="50"/>
      <c r="C72" s="51"/>
      <c r="D72" s="52"/>
      <c r="E72" s="23">
        <f t="shared" si="17"/>
        <v>0</v>
      </c>
      <c r="F72" s="38">
        <f t="shared" ref="F72" si="20">E72*$F$8</f>
        <v>0</v>
      </c>
      <c r="G72" s="79">
        <f>E72-F72</f>
        <v>0</v>
      </c>
    </row>
    <row r="73" spans="1:7" x14ac:dyDescent="0.2">
      <c r="A73" s="19"/>
      <c r="B73" s="50"/>
      <c r="C73" s="51"/>
      <c r="D73" s="52"/>
      <c r="E73" s="23">
        <f t="shared" si="17"/>
        <v>0</v>
      </c>
      <c r="F73" s="38">
        <f t="shared" ref="F73" si="21">E73*$F$8</f>
        <v>0</v>
      </c>
      <c r="G73" s="79">
        <f>E73-F73</f>
        <v>0</v>
      </c>
    </row>
    <row r="74" spans="1:7" x14ac:dyDescent="0.2">
      <c r="A74" s="19"/>
      <c r="B74" s="50"/>
      <c r="C74" s="51"/>
      <c r="D74" s="52"/>
      <c r="E74" s="23">
        <f t="shared" si="17"/>
        <v>0</v>
      </c>
      <c r="F74" s="38">
        <f t="shared" si="19"/>
        <v>0</v>
      </c>
      <c r="G74" s="79">
        <f>E74-F74</f>
        <v>0</v>
      </c>
    </row>
    <row r="75" spans="1:7" x14ac:dyDescent="0.2">
      <c r="A75" s="160" t="s">
        <v>57</v>
      </c>
      <c r="B75" s="161"/>
      <c r="C75" s="162"/>
      <c r="D75" s="163"/>
      <c r="E75" s="164"/>
      <c r="F75" s="165"/>
      <c r="G75" s="166"/>
    </row>
    <row r="76" spans="1:7" x14ac:dyDescent="0.2">
      <c r="A76" s="19"/>
      <c r="B76" s="50"/>
      <c r="C76" s="51"/>
      <c r="D76" s="52"/>
      <c r="E76" s="23">
        <f t="shared" si="17"/>
        <v>0</v>
      </c>
      <c r="F76" s="38">
        <f t="shared" ref="F76" si="22">E76*$F$8</f>
        <v>0</v>
      </c>
      <c r="G76" s="79">
        <f>E76-F76</f>
        <v>0</v>
      </c>
    </row>
    <row r="77" spans="1:7" x14ac:dyDescent="0.2">
      <c r="A77" s="19"/>
      <c r="B77" s="50"/>
      <c r="C77" s="51"/>
      <c r="D77" s="52"/>
      <c r="E77" s="23">
        <f t="shared" si="17"/>
        <v>0</v>
      </c>
      <c r="F77" s="38">
        <f t="shared" ref="F77" si="23">E77*$F$8</f>
        <v>0</v>
      </c>
      <c r="G77" s="79">
        <f>E77-F77</f>
        <v>0</v>
      </c>
    </row>
    <row r="78" spans="1:7" x14ac:dyDescent="0.2">
      <c r="A78" s="19"/>
      <c r="B78" s="50"/>
      <c r="C78" s="51"/>
      <c r="D78" s="52"/>
      <c r="E78" s="23">
        <f t="shared" si="17"/>
        <v>0</v>
      </c>
      <c r="F78" s="38">
        <f t="shared" si="19"/>
        <v>0</v>
      </c>
      <c r="G78" s="79">
        <f>E78-F78</f>
        <v>0</v>
      </c>
    </row>
    <row r="79" spans="1:7" x14ac:dyDescent="0.2">
      <c r="A79" s="160" t="s">
        <v>58</v>
      </c>
      <c r="B79" s="161"/>
      <c r="C79" s="162"/>
      <c r="D79" s="163"/>
      <c r="E79" s="164"/>
      <c r="F79" s="165"/>
      <c r="G79" s="166"/>
    </row>
    <row r="80" spans="1:7" x14ac:dyDescent="0.2">
      <c r="A80" s="19"/>
      <c r="B80" s="50"/>
      <c r="C80" s="51"/>
      <c r="D80" s="52"/>
      <c r="E80" s="23">
        <f t="shared" si="17"/>
        <v>0</v>
      </c>
      <c r="F80" s="38">
        <f t="shared" si="19"/>
        <v>0</v>
      </c>
      <c r="G80" s="79">
        <f>E80-F80</f>
        <v>0</v>
      </c>
    </row>
    <row r="81" spans="1:7" x14ac:dyDescent="0.2">
      <c r="A81" s="19"/>
      <c r="B81" s="50"/>
      <c r="C81" s="51"/>
      <c r="D81" s="52"/>
      <c r="E81" s="23">
        <f t="shared" si="17"/>
        <v>0</v>
      </c>
      <c r="F81" s="38">
        <f t="shared" ref="F81" si="24">E81*$F$8</f>
        <v>0</v>
      </c>
      <c r="G81" s="79">
        <f>E81-F81</f>
        <v>0</v>
      </c>
    </row>
    <row r="82" spans="1:7" x14ac:dyDescent="0.2">
      <c r="A82" s="19"/>
      <c r="B82" s="50"/>
      <c r="C82" s="51"/>
      <c r="D82" s="52"/>
      <c r="E82" s="23">
        <f t="shared" si="17"/>
        <v>0</v>
      </c>
      <c r="F82" s="38">
        <f t="shared" si="19"/>
        <v>0</v>
      </c>
      <c r="G82" s="79">
        <f>E82-F82</f>
        <v>0</v>
      </c>
    </row>
    <row r="83" spans="1:7" ht="13.5" thickBot="1" x14ac:dyDescent="0.25">
      <c r="A83" s="24" t="s">
        <v>36</v>
      </c>
      <c r="B83" s="25"/>
      <c r="C83" s="26"/>
      <c r="D83" s="27"/>
      <c r="E83" s="28">
        <f>ROUND(SUM(E68:E82),2)</f>
        <v>0</v>
      </c>
      <c r="F83" s="28">
        <f>ROUND(SUM(F68:F82),2)</f>
        <v>0</v>
      </c>
      <c r="G83" s="80">
        <f>SUM(G68:G82)</f>
        <v>0</v>
      </c>
    </row>
    <row r="84" spans="1:7" s="58" customFormat="1" ht="21" customHeight="1" thickBot="1" x14ac:dyDescent="0.25">
      <c r="A84" s="73" t="s">
        <v>103</v>
      </c>
      <c r="B84" s="74"/>
      <c r="C84" s="75"/>
      <c r="D84" s="76"/>
      <c r="E84" s="77">
        <f>E42+E46+E53+E65+E83</f>
        <v>0</v>
      </c>
      <c r="F84" s="77">
        <f>F42+F46+F53+F65+F83</f>
        <v>0</v>
      </c>
      <c r="G84" s="83">
        <f>G42+G46+G53+G65+G83</f>
        <v>0</v>
      </c>
    </row>
    <row r="86" spans="1:7" s="59" customFormat="1" ht="31.5" customHeight="1" x14ac:dyDescent="0.15">
      <c r="A86" s="214" t="s">
        <v>35</v>
      </c>
      <c r="B86" s="227"/>
      <c r="C86" s="227"/>
      <c r="D86" s="227"/>
      <c r="E86" s="227"/>
      <c r="F86" s="227"/>
      <c r="G86" s="227"/>
    </row>
    <row r="95" spans="1:7" ht="13.5" x14ac:dyDescent="0.2">
      <c r="A95" s="60"/>
    </row>
  </sheetData>
  <sheetProtection formatCells="0" formatColumns="0" formatRows="0" insertColumns="0" insertRows="0"/>
  <mergeCells count="7">
    <mergeCell ref="B6:G6"/>
    <mergeCell ref="A86:G86"/>
    <mergeCell ref="A7:A8"/>
    <mergeCell ref="B7:B8"/>
    <mergeCell ref="C7:C8"/>
    <mergeCell ref="D7:D8"/>
    <mergeCell ref="E7:E8"/>
  </mergeCells>
  <pageMargins left="0.51181102362204722" right="0.23622047244094491" top="0.74803149606299213" bottom="0.74803149606299213" header="0.31496062992125984" footer="0.31496062992125984"/>
  <pageSetup paperSize="9" scale="46" orientation="landscape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7"/>
  <sheetViews>
    <sheetView zoomScale="90" zoomScaleNormal="90" zoomScaleSheetLayoutView="100" workbookViewId="0">
      <selection activeCell="C2" sqref="C2"/>
    </sheetView>
  </sheetViews>
  <sheetFormatPr defaultColWidth="9" defaultRowHeight="12.75" x14ac:dyDescent="0.2"/>
  <cols>
    <col min="1" max="1" width="73.125" style="5" customWidth="1"/>
    <col min="2" max="2" width="10" style="5" customWidth="1"/>
    <col min="3" max="3" width="15.25" style="5" customWidth="1"/>
    <col min="4" max="5" width="18.375" style="5" customWidth="1"/>
    <col min="6" max="6" width="19.375" style="5" customWidth="1"/>
    <col min="7" max="16384" width="9" style="5"/>
  </cols>
  <sheetData>
    <row r="1" spans="1:6" x14ac:dyDescent="0.2">
      <c r="A1" s="158"/>
    </row>
    <row r="2" spans="1:6" x14ac:dyDescent="0.2">
      <c r="A2" s="3"/>
      <c r="C2" s="66"/>
    </row>
    <row r="3" spans="1:6" x14ac:dyDescent="0.2">
      <c r="A3" s="67" t="s">
        <v>135</v>
      </c>
      <c r="C3" s="66"/>
    </row>
    <row r="4" spans="1:6" x14ac:dyDescent="0.2">
      <c r="A4" s="6"/>
    </row>
    <row r="5" spans="1:6" ht="13.5" thickBot="1" x14ac:dyDescent="0.25">
      <c r="A5" s="68"/>
    </row>
    <row r="6" spans="1:6" s="70" customFormat="1" ht="13.5" thickBot="1" x14ac:dyDescent="0.25">
      <c r="A6" s="69" t="s">
        <v>38</v>
      </c>
      <c r="B6" s="224" t="s">
        <v>3</v>
      </c>
      <c r="C6" s="225"/>
      <c r="D6" s="225"/>
      <c r="E6" s="225"/>
      <c r="F6" s="225"/>
    </row>
    <row r="7" spans="1:6" s="71" customFormat="1" ht="51" customHeight="1" x14ac:dyDescent="0.15">
      <c r="A7" s="229" t="s">
        <v>25</v>
      </c>
      <c r="B7" s="220" t="s">
        <v>4</v>
      </c>
      <c r="C7" s="220" t="s">
        <v>1</v>
      </c>
      <c r="D7" s="222" t="s">
        <v>39</v>
      </c>
      <c r="E7" s="62" t="s">
        <v>46</v>
      </c>
      <c r="F7" s="222" t="s">
        <v>47</v>
      </c>
    </row>
    <row r="8" spans="1:6" s="72" customFormat="1" ht="25.5" customHeight="1" x14ac:dyDescent="0.15">
      <c r="A8" s="230"/>
      <c r="B8" s="221"/>
      <c r="C8" s="221"/>
      <c r="D8" s="223"/>
      <c r="E8" s="13">
        <f>Uvod!C22</f>
        <v>0</v>
      </c>
      <c r="F8" s="223"/>
    </row>
    <row r="9" spans="1:6" x14ac:dyDescent="0.2">
      <c r="A9" s="29" t="s">
        <v>18</v>
      </c>
      <c r="B9" s="31"/>
      <c r="C9" s="32"/>
      <c r="D9" s="33"/>
      <c r="E9" s="33"/>
      <c r="F9" s="33"/>
    </row>
    <row r="10" spans="1:6" s="58" customFormat="1" x14ac:dyDescent="0.2">
      <c r="A10" s="61"/>
      <c r="B10" s="36"/>
      <c r="C10" s="37"/>
      <c r="D10" s="38">
        <f>ROUND(B10*C10,2)</f>
        <v>0</v>
      </c>
      <c r="E10" s="38">
        <f>D10*$E$8</f>
        <v>0</v>
      </c>
      <c r="F10" s="38">
        <f>D10-E10</f>
        <v>0</v>
      </c>
    </row>
    <row r="11" spans="1:6" s="58" customFormat="1" x14ac:dyDescent="0.2">
      <c r="A11" s="61"/>
      <c r="B11" s="36"/>
      <c r="C11" s="37"/>
      <c r="D11" s="38">
        <f t="shared" ref="D11:D12" si="0">ROUND(B11*C11,2)</f>
        <v>0</v>
      </c>
      <c r="E11" s="38">
        <f>D11*$E$8</f>
        <v>0</v>
      </c>
      <c r="F11" s="38">
        <f>D11-E11</f>
        <v>0</v>
      </c>
    </row>
    <row r="12" spans="1:6" s="58" customFormat="1" x14ac:dyDescent="0.2">
      <c r="A12" s="61"/>
      <c r="B12" s="36"/>
      <c r="C12" s="37"/>
      <c r="D12" s="38">
        <f t="shared" si="0"/>
        <v>0</v>
      </c>
      <c r="E12" s="38">
        <f>D12*$E$8</f>
        <v>0</v>
      </c>
      <c r="F12" s="38">
        <f>D12-E12</f>
        <v>0</v>
      </c>
    </row>
    <row r="13" spans="1:6" ht="13.5" thickBot="1" x14ac:dyDescent="0.25">
      <c r="A13" s="39" t="s">
        <v>17</v>
      </c>
      <c r="B13" s="41"/>
      <c r="C13" s="42"/>
      <c r="D13" s="28">
        <f>ROUND(SUM(D10:D12),2)</f>
        <v>0</v>
      </c>
      <c r="E13" s="28">
        <f>ROUND(SUM(E10:E12),2)</f>
        <v>0</v>
      </c>
      <c r="F13" s="28">
        <f>SUM(F10:F12)</f>
        <v>0</v>
      </c>
    </row>
    <row r="14" spans="1:6" s="58" customFormat="1" ht="21" customHeight="1" thickBot="1" x14ac:dyDescent="0.25">
      <c r="A14" s="73" t="s">
        <v>103</v>
      </c>
      <c r="B14" s="74"/>
      <c r="C14" s="75"/>
      <c r="D14" s="76">
        <f>D13</f>
        <v>0</v>
      </c>
      <c r="E14" s="76">
        <f>E13</f>
        <v>0</v>
      </c>
      <c r="F14" s="76">
        <f>F13</f>
        <v>0</v>
      </c>
    </row>
    <row r="16" spans="1:6" s="58" customFormat="1" ht="35.25" customHeight="1" x14ac:dyDescent="0.2">
      <c r="A16" s="214" t="s">
        <v>35</v>
      </c>
      <c r="B16" s="227"/>
      <c r="C16" s="227"/>
      <c r="D16" s="227"/>
      <c r="E16" s="227"/>
      <c r="F16" s="227"/>
    </row>
    <row r="17" spans="1:7" x14ac:dyDescent="0.2">
      <c r="A17" s="228"/>
      <c r="B17" s="228"/>
      <c r="C17" s="228"/>
      <c r="D17" s="228"/>
      <c r="E17" s="228"/>
      <c r="F17" s="228"/>
      <c r="G17" s="228"/>
    </row>
    <row r="18" spans="1:7" s="58" customFormat="1" x14ac:dyDescent="0.2"/>
    <row r="19" spans="1:7" s="59" customFormat="1" ht="31.5" customHeight="1" x14ac:dyDescent="0.15"/>
    <row r="27" spans="1:7" ht="13.5" x14ac:dyDescent="0.2">
      <c r="A27" s="60"/>
    </row>
  </sheetData>
  <sheetProtection formatCells="0" formatColumns="0" formatRows="0" insertColumns="0" insertRows="0"/>
  <mergeCells count="8">
    <mergeCell ref="A17:G17"/>
    <mergeCell ref="B6:F6"/>
    <mergeCell ref="A16:F16"/>
    <mergeCell ref="B7:B8"/>
    <mergeCell ref="C7:C8"/>
    <mergeCell ref="D7:D8"/>
    <mergeCell ref="A7:A8"/>
    <mergeCell ref="F7:F8"/>
  </mergeCells>
  <pageMargins left="0.51181102362204722" right="0.23622047244094491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6"/>
  <sheetViews>
    <sheetView zoomScale="90" zoomScaleNormal="90" zoomScaleSheetLayoutView="100" workbookViewId="0">
      <pane ySplit="8" topLeftCell="A30" activePane="bottomLeft" state="frozen"/>
      <selection pane="bottomLeft" activeCell="F44" sqref="F44"/>
    </sheetView>
  </sheetViews>
  <sheetFormatPr defaultColWidth="9" defaultRowHeight="12.75" x14ac:dyDescent="0.2"/>
  <cols>
    <col min="1" max="1" width="72.125" style="5" customWidth="1"/>
    <col min="2" max="2" width="24.625" style="5" customWidth="1"/>
    <col min="3" max="3" width="10" style="5" customWidth="1"/>
    <col min="4" max="4" width="14.25" style="5" customWidth="1"/>
    <col min="5" max="5" width="17.375" style="5" customWidth="1"/>
    <col min="6" max="6" width="20.875" style="5" customWidth="1"/>
    <col min="7" max="7" width="18.875" style="5" customWidth="1"/>
    <col min="8" max="8" width="33.5" style="5" customWidth="1"/>
    <col min="9" max="16384" width="9" style="5"/>
  </cols>
  <sheetData>
    <row r="1" spans="1:7" x14ac:dyDescent="0.2">
      <c r="A1" s="158"/>
    </row>
    <row r="2" spans="1:7" x14ac:dyDescent="0.2">
      <c r="A2" s="3"/>
      <c r="B2" s="66"/>
    </row>
    <row r="3" spans="1:7" x14ac:dyDescent="0.2">
      <c r="A3" s="67" t="s">
        <v>135</v>
      </c>
      <c r="B3" s="66"/>
    </row>
    <row r="4" spans="1:7" x14ac:dyDescent="0.2">
      <c r="A4" s="6"/>
    </row>
    <row r="5" spans="1:7" ht="13.5" thickBot="1" x14ac:dyDescent="0.25">
      <c r="A5" s="68"/>
    </row>
    <row r="6" spans="1:7" s="70" customFormat="1" ht="13.5" thickBot="1" x14ac:dyDescent="0.25">
      <c r="A6" s="69" t="s">
        <v>38</v>
      </c>
      <c r="B6" s="224" t="s">
        <v>3</v>
      </c>
      <c r="C6" s="225"/>
      <c r="D6" s="225"/>
      <c r="E6" s="225"/>
      <c r="F6" s="225"/>
      <c r="G6" s="226"/>
    </row>
    <row r="7" spans="1:7" s="71" customFormat="1" ht="51" customHeight="1" x14ac:dyDescent="0.15">
      <c r="A7" s="231" t="s">
        <v>37</v>
      </c>
      <c r="B7" s="218" t="s">
        <v>40</v>
      </c>
      <c r="C7" s="220" t="s">
        <v>4</v>
      </c>
      <c r="D7" s="220" t="s">
        <v>1</v>
      </c>
      <c r="E7" s="222" t="s">
        <v>39</v>
      </c>
      <c r="F7" s="62" t="s">
        <v>46</v>
      </c>
      <c r="G7" s="229" t="s">
        <v>47</v>
      </c>
    </row>
    <row r="8" spans="1:7" s="72" customFormat="1" ht="25.5" customHeight="1" x14ac:dyDescent="0.15">
      <c r="A8" s="232"/>
      <c r="B8" s="219"/>
      <c r="C8" s="221"/>
      <c r="D8" s="221"/>
      <c r="E8" s="223"/>
      <c r="F8" s="84">
        <f>Uvod!C23</f>
        <v>0</v>
      </c>
      <c r="G8" s="233"/>
    </row>
    <row r="9" spans="1:7" ht="25.5" x14ac:dyDescent="0.2">
      <c r="A9" s="15" t="s">
        <v>20</v>
      </c>
      <c r="B9" s="16"/>
      <c r="C9" s="17"/>
      <c r="D9" s="85"/>
      <c r="E9" s="86"/>
      <c r="F9" s="86"/>
      <c r="G9" s="87"/>
    </row>
    <row r="10" spans="1:7" s="58" customFormat="1" ht="14.25" customHeight="1" x14ac:dyDescent="0.2">
      <c r="A10" s="88"/>
      <c r="B10" s="20"/>
      <c r="C10" s="21"/>
      <c r="D10" s="22"/>
      <c r="E10" s="89">
        <f>ROUND(C10*D10,2)</f>
        <v>0</v>
      </c>
      <c r="F10" s="89">
        <f>E10*$F$8</f>
        <v>0</v>
      </c>
      <c r="G10" s="90">
        <f>E10-F10</f>
        <v>0</v>
      </c>
    </row>
    <row r="11" spans="1:7" s="58" customFormat="1" ht="14.25" customHeight="1" x14ac:dyDescent="0.2">
      <c r="A11" s="88"/>
      <c r="B11" s="20"/>
      <c r="C11" s="21"/>
      <c r="D11" s="22"/>
      <c r="E11" s="89">
        <f t="shared" ref="E11:E24" si="0">ROUND(C11*D11,2)</f>
        <v>0</v>
      </c>
      <c r="F11" s="89">
        <f t="shared" ref="F11:F15" si="1">E11*$F$8</f>
        <v>0</v>
      </c>
      <c r="G11" s="90">
        <f t="shared" ref="G11:G15" si="2">E11-F11</f>
        <v>0</v>
      </c>
    </row>
    <row r="12" spans="1:7" s="58" customFormat="1" ht="14.25" customHeight="1" x14ac:dyDescent="0.2">
      <c r="A12" s="88"/>
      <c r="B12" s="20"/>
      <c r="C12" s="21"/>
      <c r="D12" s="22"/>
      <c r="E12" s="89">
        <f t="shared" si="0"/>
        <v>0</v>
      </c>
      <c r="F12" s="89">
        <f t="shared" si="1"/>
        <v>0</v>
      </c>
      <c r="G12" s="90">
        <f t="shared" si="2"/>
        <v>0</v>
      </c>
    </row>
    <row r="13" spans="1:7" s="58" customFormat="1" ht="14.25" customHeight="1" x14ac:dyDescent="0.2">
      <c r="A13" s="88"/>
      <c r="B13" s="20"/>
      <c r="C13" s="21"/>
      <c r="D13" s="22"/>
      <c r="E13" s="89">
        <f t="shared" si="0"/>
        <v>0</v>
      </c>
      <c r="F13" s="89">
        <f t="shared" si="1"/>
        <v>0</v>
      </c>
      <c r="G13" s="90">
        <f t="shared" si="2"/>
        <v>0</v>
      </c>
    </row>
    <row r="14" spans="1:7" s="58" customFormat="1" ht="14.25" customHeight="1" x14ac:dyDescent="0.2">
      <c r="A14" s="88"/>
      <c r="B14" s="20"/>
      <c r="C14" s="21"/>
      <c r="D14" s="22"/>
      <c r="E14" s="89">
        <f t="shared" si="0"/>
        <v>0</v>
      </c>
      <c r="F14" s="89">
        <f t="shared" si="1"/>
        <v>0</v>
      </c>
      <c r="G14" s="90">
        <f t="shared" si="2"/>
        <v>0</v>
      </c>
    </row>
    <row r="15" spans="1:7" s="58" customFormat="1" ht="14.25" customHeight="1" x14ac:dyDescent="0.2">
      <c r="A15" s="88"/>
      <c r="B15" s="20"/>
      <c r="C15" s="21"/>
      <c r="D15" s="22"/>
      <c r="E15" s="89">
        <f t="shared" si="0"/>
        <v>0</v>
      </c>
      <c r="F15" s="89">
        <f t="shared" si="1"/>
        <v>0</v>
      </c>
      <c r="G15" s="90">
        <f t="shared" si="2"/>
        <v>0</v>
      </c>
    </row>
    <row r="16" spans="1:7" s="58" customFormat="1" ht="14.25" customHeight="1" x14ac:dyDescent="0.2">
      <c r="A16" s="88"/>
      <c r="B16" s="20"/>
      <c r="C16" s="21"/>
      <c r="D16" s="22"/>
      <c r="E16" s="89">
        <f t="shared" ref="E16:E20" si="3">ROUND(C16*D16,2)</f>
        <v>0</v>
      </c>
      <c r="F16" s="89">
        <f t="shared" ref="F16:F20" si="4">E16*$F$8</f>
        <v>0</v>
      </c>
      <c r="G16" s="90">
        <f t="shared" ref="G16:G20" si="5">E16-F16</f>
        <v>0</v>
      </c>
    </row>
    <row r="17" spans="1:7" s="58" customFormat="1" ht="14.25" customHeight="1" x14ac:dyDescent="0.2">
      <c r="A17" s="88"/>
      <c r="B17" s="20"/>
      <c r="C17" s="21"/>
      <c r="D17" s="22"/>
      <c r="E17" s="89">
        <f t="shared" si="3"/>
        <v>0</v>
      </c>
      <c r="F17" s="89">
        <f t="shared" si="4"/>
        <v>0</v>
      </c>
      <c r="G17" s="90">
        <f t="shared" si="5"/>
        <v>0</v>
      </c>
    </row>
    <row r="18" spans="1:7" s="58" customFormat="1" ht="14.25" customHeight="1" x14ac:dyDescent="0.2">
      <c r="A18" s="88"/>
      <c r="B18" s="20"/>
      <c r="C18" s="21"/>
      <c r="D18" s="22"/>
      <c r="E18" s="89">
        <f>ROUND(C18*D18,2)</f>
        <v>0</v>
      </c>
      <c r="F18" s="89">
        <f t="shared" si="4"/>
        <v>0</v>
      </c>
      <c r="G18" s="90">
        <f t="shared" si="5"/>
        <v>0</v>
      </c>
    </row>
    <row r="19" spans="1:7" s="58" customFormat="1" ht="14.25" customHeight="1" x14ac:dyDescent="0.2">
      <c r="A19" s="88"/>
      <c r="B19" s="20"/>
      <c r="C19" s="21"/>
      <c r="D19" s="22"/>
      <c r="E19" s="89">
        <f t="shared" si="3"/>
        <v>0</v>
      </c>
      <c r="F19" s="89">
        <f t="shared" si="4"/>
        <v>0</v>
      </c>
      <c r="G19" s="90">
        <f t="shared" si="5"/>
        <v>0</v>
      </c>
    </row>
    <row r="20" spans="1:7" s="58" customFormat="1" ht="14.25" customHeight="1" x14ac:dyDescent="0.2">
      <c r="A20" s="88"/>
      <c r="B20" s="20"/>
      <c r="C20" s="21"/>
      <c r="D20" s="22"/>
      <c r="E20" s="89">
        <f t="shared" si="3"/>
        <v>0</v>
      </c>
      <c r="F20" s="89">
        <f t="shared" si="4"/>
        <v>0</v>
      </c>
      <c r="G20" s="90">
        <f t="shared" si="5"/>
        <v>0</v>
      </c>
    </row>
    <row r="21" spans="1:7" s="58" customFormat="1" ht="14.25" customHeight="1" x14ac:dyDescent="0.2">
      <c r="A21" s="88"/>
      <c r="B21" s="20"/>
      <c r="C21" s="21"/>
      <c r="D21" s="22"/>
      <c r="E21" s="89">
        <f t="shared" si="0"/>
        <v>0</v>
      </c>
      <c r="F21" s="89">
        <f t="shared" ref="F21:F23" si="6">E21*$F$8</f>
        <v>0</v>
      </c>
      <c r="G21" s="90">
        <f t="shared" ref="G21:G23" si="7">E21-F21</f>
        <v>0</v>
      </c>
    </row>
    <row r="22" spans="1:7" s="58" customFormat="1" ht="14.25" customHeight="1" x14ac:dyDescent="0.2">
      <c r="A22" s="88"/>
      <c r="B22" s="20"/>
      <c r="C22" s="21"/>
      <c r="D22" s="22"/>
      <c r="E22" s="89">
        <f t="shared" si="0"/>
        <v>0</v>
      </c>
      <c r="F22" s="89">
        <f t="shared" si="6"/>
        <v>0</v>
      </c>
      <c r="G22" s="90">
        <f t="shared" si="7"/>
        <v>0</v>
      </c>
    </row>
    <row r="23" spans="1:7" s="58" customFormat="1" ht="14.25" customHeight="1" x14ac:dyDescent="0.2">
      <c r="A23" s="88"/>
      <c r="B23" s="20"/>
      <c r="C23" s="21"/>
      <c r="D23" s="22"/>
      <c r="E23" s="89">
        <f t="shared" si="0"/>
        <v>0</v>
      </c>
      <c r="F23" s="89">
        <f t="shared" si="6"/>
        <v>0</v>
      </c>
      <c r="G23" s="90">
        <f t="shared" si="7"/>
        <v>0</v>
      </c>
    </row>
    <row r="24" spans="1:7" s="58" customFormat="1" ht="14.25" customHeight="1" x14ac:dyDescent="0.2">
      <c r="A24" s="88"/>
      <c r="B24" s="20"/>
      <c r="C24" s="21"/>
      <c r="D24" s="22"/>
      <c r="E24" s="89">
        <f t="shared" si="0"/>
        <v>0</v>
      </c>
      <c r="F24" s="89">
        <f>E24*$F$8</f>
        <v>0</v>
      </c>
      <c r="G24" s="90">
        <f>E24-F24</f>
        <v>0</v>
      </c>
    </row>
    <row r="25" spans="1:7" ht="25.5" x14ac:dyDescent="0.2">
      <c r="A25" s="24" t="s">
        <v>21</v>
      </c>
      <c r="B25" s="25"/>
      <c r="C25" s="26"/>
      <c r="D25" s="27"/>
      <c r="E25" s="91">
        <f>ROUND(SUM(E10:E24),2)</f>
        <v>0</v>
      </c>
      <c r="F25" s="91">
        <f>ROUNDDOWN(SUM(F10:F24),2)</f>
        <v>0</v>
      </c>
      <c r="G25" s="92">
        <f>SUM(G10:G24)</f>
        <v>0</v>
      </c>
    </row>
    <row r="26" spans="1:7" ht="14.25" customHeight="1" x14ac:dyDescent="0.2">
      <c r="A26" s="15" t="s">
        <v>15</v>
      </c>
      <c r="B26" s="16"/>
      <c r="C26" s="17"/>
      <c r="D26" s="85"/>
      <c r="E26" s="86"/>
      <c r="F26" s="86"/>
      <c r="G26" s="87"/>
    </row>
    <row r="27" spans="1:7" s="58" customFormat="1" ht="14.25" customHeight="1" x14ac:dyDescent="0.2">
      <c r="A27" s="88"/>
      <c r="B27" s="20"/>
      <c r="C27" s="21"/>
      <c r="D27" s="22"/>
      <c r="E27" s="89">
        <f>ROUND(C27*D27,2)</f>
        <v>0</v>
      </c>
      <c r="F27" s="89">
        <f>E27*$F$8</f>
        <v>0</v>
      </c>
      <c r="G27" s="90">
        <f>E27-F27</f>
        <v>0</v>
      </c>
    </row>
    <row r="28" spans="1:7" s="58" customFormat="1" ht="14.25" customHeight="1" x14ac:dyDescent="0.2">
      <c r="A28" s="88"/>
      <c r="B28" s="20"/>
      <c r="C28" s="21"/>
      <c r="D28" s="22"/>
      <c r="E28" s="89">
        <f t="shared" ref="E28:E34" si="8">ROUND(C28*D28,2)</f>
        <v>0</v>
      </c>
      <c r="F28" s="89">
        <f t="shared" ref="F28:F30" si="9">E28*$F$8</f>
        <v>0</v>
      </c>
      <c r="G28" s="90">
        <f t="shared" ref="G28:G30" si="10">E28-F28</f>
        <v>0</v>
      </c>
    </row>
    <row r="29" spans="1:7" s="58" customFormat="1" ht="14.25" customHeight="1" x14ac:dyDescent="0.2">
      <c r="A29" s="88"/>
      <c r="B29" s="20"/>
      <c r="C29" s="21"/>
      <c r="D29" s="22"/>
      <c r="E29" s="89">
        <f t="shared" si="8"/>
        <v>0</v>
      </c>
      <c r="F29" s="89">
        <f t="shared" si="9"/>
        <v>0</v>
      </c>
      <c r="G29" s="90">
        <f t="shared" si="10"/>
        <v>0</v>
      </c>
    </row>
    <row r="30" spans="1:7" s="58" customFormat="1" ht="14.25" customHeight="1" x14ac:dyDescent="0.2">
      <c r="A30" s="88"/>
      <c r="B30" s="20"/>
      <c r="C30" s="21"/>
      <c r="D30" s="22"/>
      <c r="E30" s="89">
        <f t="shared" si="8"/>
        <v>0</v>
      </c>
      <c r="F30" s="89">
        <f t="shared" si="9"/>
        <v>0</v>
      </c>
      <c r="G30" s="90">
        <f t="shared" si="10"/>
        <v>0</v>
      </c>
    </row>
    <row r="31" spans="1:7" s="58" customFormat="1" ht="14.25" customHeight="1" x14ac:dyDescent="0.2">
      <c r="A31" s="88"/>
      <c r="B31" s="20"/>
      <c r="C31" s="21"/>
      <c r="D31" s="22"/>
      <c r="E31" s="89">
        <f t="shared" ref="E31:E33" si="11">ROUND(C31*D31,2)</f>
        <v>0</v>
      </c>
      <c r="F31" s="89">
        <f t="shared" ref="F31:F33" si="12">E31*$F$8</f>
        <v>0</v>
      </c>
      <c r="G31" s="90">
        <f t="shared" ref="G31:G33" si="13">E31-F31</f>
        <v>0</v>
      </c>
    </row>
    <row r="32" spans="1:7" s="58" customFormat="1" ht="14.25" customHeight="1" x14ac:dyDescent="0.2">
      <c r="A32" s="88"/>
      <c r="B32" s="20"/>
      <c r="C32" s="21"/>
      <c r="D32" s="22"/>
      <c r="E32" s="89">
        <f t="shared" si="11"/>
        <v>0</v>
      </c>
      <c r="F32" s="89">
        <f t="shared" si="12"/>
        <v>0</v>
      </c>
      <c r="G32" s="90">
        <f t="shared" si="13"/>
        <v>0</v>
      </c>
    </row>
    <row r="33" spans="1:7" s="58" customFormat="1" ht="14.25" customHeight="1" x14ac:dyDescent="0.2">
      <c r="A33" s="88"/>
      <c r="B33" s="20"/>
      <c r="C33" s="21"/>
      <c r="D33" s="22"/>
      <c r="E33" s="89">
        <f t="shared" si="11"/>
        <v>0</v>
      </c>
      <c r="F33" s="89">
        <f t="shared" si="12"/>
        <v>0</v>
      </c>
      <c r="G33" s="90">
        <f t="shared" si="13"/>
        <v>0</v>
      </c>
    </row>
    <row r="34" spans="1:7" s="58" customFormat="1" ht="14.25" customHeight="1" x14ac:dyDescent="0.2">
      <c r="A34" s="88"/>
      <c r="B34" s="20"/>
      <c r="C34" s="21"/>
      <c r="D34" s="22"/>
      <c r="E34" s="89">
        <f t="shared" si="8"/>
        <v>0</v>
      </c>
      <c r="F34" s="89">
        <f t="shared" ref="F34" si="14">E34*$F$8</f>
        <v>0</v>
      </c>
      <c r="G34" s="90">
        <f t="shared" ref="G34" si="15">E34-F34</f>
        <v>0</v>
      </c>
    </row>
    <row r="35" spans="1:7" ht="13.5" thickBot="1" x14ac:dyDescent="0.25">
      <c r="A35" s="24" t="s">
        <v>16</v>
      </c>
      <c r="B35" s="25"/>
      <c r="C35" s="26"/>
      <c r="D35" s="27"/>
      <c r="E35" s="91">
        <f>ROUND(SUM(E27:E34),2)</f>
        <v>0</v>
      </c>
      <c r="F35" s="91">
        <f>ROUND(SUM(F27:F34),2)</f>
        <v>0</v>
      </c>
      <c r="G35" s="92">
        <f>SUM(G27:G34)</f>
        <v>0</v>
      </c>
    </row>
    <row r="36" spans="1:7" s="58" customFormat="1" ht="21" customHeight="1" thickBot="1" x14ac:dyDescent="0.25">
      <c r="A36" s="73" t="s">
        <v>103</v>
      </c>
      <c r="B36" s="74"/>
      <c r="C36" s="75"/>
      <c r="D36" s="76"/>
      <c r="E36" s="77">
        <f>E25+E35</f>
        <v>0</v>
      </c>
      <c r="F36" s="77">
        <f>F25+F35</f>
        <v>0</v>
      </c>
      <c r="G36" s="83">
        <f>G25+G35</f>
        <v>0</v>
      </c>
    </row>
    <row r="38" spans="1:7" s="59" customFormat="1" ht="31.5" customHeight="1" x14ac:dyDescent="0.15">
      <c r="A38" s="214" t="s">
        <v>35</v>
      </c>
      <c r="B38" s="227"/>
      <c r="C38" s="227"/>
      <c r="D38" s="227"/>
      <c r="E38" s="227"/>
      <c r="F38" s="227"/>
      <c r="G38" s="227"/>
    </row>
    <row r="46" spans="1:7" ht="13.5" x14ac:dyDescent="0.2">
      <c r="A46" s="60"/>
    </row>
  </sheetData>
  <sheetProtection formatCells="0" formatColumns="0" formatRows="0" insertColumns="0" insertRows="0"/>
  <mergeCells count="8">
    <mergeCell ref="B6:G6"/>
    <mergeCell ref="A38:G38"/>
    <mergeCell ref="B7:B8"/>
    <mergeCell ref="C7:C8"/>
    <mergeCell ref="D7:D8"/>
    <mergeCell ref="E7:E8"/>
    <mergeCell ref="A7:A8"/>
    <mergeCell ref="G7:G8"/>
  </mergeCells>
  <pageMargins left="0.51181102362204722" right="0.23622047244094491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32"/>
  <sheetViews>
    <sheetView zoomScale="90" zoomScaleNormal="90" zoomScaleSheetLayoutView="90" workbookViewId="0">
      <pane ySplit="7" topLeftCell="A20" activePane="bottomLeft" state="frozen"/>
      <selection pane="bottomLeft" activeCell="C16" sqref="C16"/>
    </sheetView>
  </sheetViews>
  <sheetFormatPr defaultColWidth="9" defaultRowHeight="12.75" x14ac:dyDescent="0.2"/>
  <cols>
    <col min="1" max="1" width="67.125" style="5" customWidth="1"/>
    <col min="2" max="3" width="32.25" style="5" customWidth="1"/>
    <col min="4" max="4" width="32.375" style="5" customWidth="1"/>
    <col min="5" max="5" width="33.5" style="5" customWidth="1"/>
    <col min="6" max="16384" width="9" style="5"/>
  </cols>
  <sheetData>
    <row r="1" spans="1:4" x14ac:dyDescent="0.2">
      <c r="A1" s="158"/>
    </row>
    <row r="2" spans="1:4" x14ac:dyDescent="0.2">
      <c r="A2" s="3"/>
      <c r="B2" s="66"/>
    </row>
    <row r="3" spans="1:4" x14ac:dyDescent="0.2">
      <c r="A3" s="67" t="s">
        <v>135</v>
      </c>
      <c r="B3" s="66"/>
    </row>
    <row r="4" spans="1:4" x14ac:dyDescent="0.2">
      <c r="A4" s="6"/>
    </row>
    <row r="5" spans="1:4" ht="13.5" thickBot="1" x14ac:dyDescent="0.25">
      <c r="A5" s="103"/>
    </row>
    <row r="6" spans="1:4" s="70" customFormat="1" ht="13.5" thickBot="1" x14ac:dyDescent="0.25">
      <c r="A6" s="104" t="s">
        <v>41</v>
      </c>
      <c r="B6" s="225"/>
      <c r="C6" s="225"/>
      <c r="D6" s="226"/>
    </row>
    <row r="7" spans="1:4" s="71" customFormat="1" ht="64.5" customHeight="1" x14ac:dyDescent="0.15">
      <c r="A7" s="93"/>
      <c r="B7" s="94" t="s">
        <v>90</v>
      </c>
      <c r="C7" s="94" t="s">
        <v>91</v>
      </c>
      <c r="D7" s="151" t="s">
        <v>92</v>
      </c>
    </row>
    <row r="8" spans="1:4" s="106" customFormat="1" ht="23.25" customHeight="1" x14ac:dyDescent="0.15">
      <c r="A8" s="105" t="s">
        <v>10</v>
      </c>
      <c r="B8" s="95"/>
      <c r="C8" s="96"/>
      <c r="D8" s="152"/>
    </row>
    <row r="9" spans="1:4" x14ac:dyDescent="0.2">
      <c r="A9" s="15" t="s">
        <v>14</v>
      </c>
      <c r="B9" s="16"/>
      <c r="C9" s="17"/>
      <c r="D9" s="153"/>
    </row>
    <row r="10" spans="1:4" ht="219" customHeight="1" x14ac:dyDescent="0.2">
      <c r="A10" s="97" t="s">
        <v>138</v>
      </c>
      <c r="B10" s="20"/>
      <c r="C10" s="21"/>
      <c r="D10" s="154"/>
    </row>
    <row r="11" spans="1:4" ht="178.5" x14ac:dyDescent="0.2">
      <c r="A11" s="29" t="s">
        <v>99</v>
      </c>
      <c r="B11" s="30"/>
      <c r="C11" s="31"/>
      <c r="D11" s="155"/>
    </row>
    <row r="12" spans="1:4" ht="25.5" x14ac:dyDescent="0.2">
      <c r="A12" s="29" t="s">
        <v>100</v>
      </c>
      <c r="B12" s="30"/>
      <c r="C12" s="31"/>
      <c r="D12" s="155"/>
    </row>
    <row r="13" spans="1:4" ht="267.75" x14ac:dyDescent="0.2">
      <c r="A13" s="29" t="s">
        <v>101</v>
      </c>
      <c r="B13" s="30"/>
      <c r="C13" s="31"/>
      <c r="D13" s="155"/>
    </row>
    <row r="14" spans="1:4" ht="102" x14ac:dyDescent="0.2">
      <c r="A14" s="29" t="s">
        <v>105</v>
      </c>
      <c r="B14" s="30"/>
      <c r="C14" s="31"/>
      <c r="D14" s="155"/>
    </row>
    <row r="15" spans="1:4" ht="55.5" customHeight="1" x14ac:dyDescent="0.2">
      <c r="A15" s="29" t="s">
        <v>139</v>
      </c>
      <c r="B15" s="30"/>
      <c r="C15" s="31"/>
      <c r="D15" s="155"/>
    </row>
    <row r="16" spans="1:4" ht="114.75" x14ac:dyDescent="0.2">
      <c r="A16" s="29" t="s">
        <v>140</v>
      </c>
      <c r="B16" s="30"/>
      <c r="C16" s="31"/>
      <c r="D16" s="155"/>
    </row>
    <row r="17" spans="1:4" s="58" customFormat="1" x14ac:dyDescent="0.2">
      <c r="A17" s="98"/>
      <c r="B17" s="46"/>
      <c r="C17" s="47"/>
      <c r="D17" s="156"/>
    </row>
    <row r="18" spans="1:4" s="107" customFormat="1" ht="24.75" customHeight="1" x14ac:dyDescent="0.15">
      <c r="A18" s="105" t="s">
        <v>11</v>
      </c>
      <c r="B18" s="99"/>
      <c r="C18" s="100"/>
      <c r="D18" s="157"/>
    </row>
    <row r="19" spans="1:4" ht="34.5" customHeight="1" x14ac:dyDescent="0.2">
      <c r="A19" s="29" t="s">
        <v>96</v>
      </c>
      <c r="B19" s="30"/>
      <c r="C19" s="31"/>
      <c r="D19" s="155"/>
    </row>
    <row r="20" spans="1:4" ht="147.75" customHeight="1" x14ac:dyDescent="0.2">
      <c r="A20" s="29" t="s">
        <v>97</v>
      </c>
      <c r="B20" s="30"/>
      <c r="C20" s="31"/>
      <c r="D20" s="155"/>
    </row>
    <row r="21" spans="1:4" ht="29.25" customHeight="1" x14ac:dyDescent="0.2">
      <c r="A21" s="102" t="s">
        <v>93</v>
      </c>
    </row>
    <row r="22" spans="1:4" ht="47.25" customHeight="1" x14ac:dyDescent="0.2">
      <c r="A22" s="102" t="s">
        <v>94</v>
      </c>
    </row>
    <row r="23" spans="1:4" ht="31.5" customHeight="1" x14ac:dyDescent="0.2">
      <c r="A23" s="102" t="s">
        <v>95</v>
      </c>
    </row>
    <row r="24" spans="1:4" s="58" customFormat="1" ht="12.75" customHeight="1" x14ac:dyDescent="0.2">
      <c r="A24" s="234" t="s">
        <v>34</v>
      </c>
      <c r="B24" s="235"/>
      <c r="C24" s="235"/>
      <c r="D24" s="235"/>
    </row>
    <row r="32" spans="1:4" ht="13.5" x14ac:dyDescent="0.2">
      <c r="A32" s="60"/>
    </row>
  </sheetData>
  <sheetProtection formatCells="0" formatColumns="0" formatRows="0" insertColumns="0" insertRows="0"/>
  <mergeCells count="2">
    <mergeCell ref="A24:D24"/>
    <mergeCell ref="B6:D6"/>
  </mergeCells>
  <pageMargins left="0.51181102362204722" right="0.23622047244094491" top="0.74803149606299213" bottom="0.74803149606299213" header="0.31496062992125984" footer="0.31496062992125984"/>
  <pageSetup paperSize="9" scale="63" fitToHeight="0" orientation="landscape" r:id="rId1"/>
  <rowBreaks count="1" manualBreakCount="1">
    <brk id="1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53"/>
  <sheetViews>
    <sheetView zoomScale="90" zoomScaleNormal="90" zoomScaleSheetLayoutView="90" workbookViewId="0">
      <pane ySplit="7" topLeftCell="A8" activePane="bottomLeft" state="frozen"/>
      <selection pane="bottomLeft" activeCell="B40" sqref="B40"/>
    </sheetView>
  </sheetViews>
  <sheetFormatPr defaultColWidth="9" defaultRowHeight="12.75" x14ac:dyDescent="0.2"/>
  <cols>
    <col min="1" max="1" width="70.5" style="108" customWidth="1"/>
    <col min="2" max="2" width="43.875" style="108" customWidth="1"/>
    <col min="3" max="3" width="15.25" style="108" customWidth="1"/>
    <col min="4" max="4" width="9.75" style="108" customWidth="1"/>
    <col min="5" max="5" width="14.375" style="108" customWidth="1"/>
    <col min="6" max="6" width="18.125" style="108" customWidth="1"/>
    <col min="7" max="16384" width="9" style="108"/>
  </cols>
  <sheetData>
    <row r="1" spans="1:6" x14ac:dyDescent="0.2">
      <c r="A1" s="158"/>
    </row>
    <row r="2" spans="1:6" x14ac:dyDescent="0.2">
      <c r="A2" s="3"/>
      <c r="B2" s="66"/>
    </row>
    <row r="3" spans="1:6" x14ac:dyDescent="0.2">
      <c r="A3" s="67" t="s">
        <v>135</v>
      </c>
      <c r="B3" s="66"/>
    </row>
    <row r="4" spans="1:6" x14ac:dyDescent="0.2">
      <c r="A4" s="6"/>
    </row>
    <row r="5" spans="1:6" ht="13.5" thickBot="1" x14ac:dyDescent="0.25">
      <c r="A5" s="68"/>
    </row>
    <row r="6" spans="1:6" s="111" customFormat="1" ht="39" thickBot="1" x14ac:dyDescent="0.2">
      <c r="A6" s="109" t="s">
        <v>102</v>
      </c>
      <c r="B6" s="110"/>
      <c r="C6" s="238" t="s">
        <v>3</v>
      </c>
      <c r="D6" s="239"/>
      <c r="E6" s="239"/>
      <c r="F6" s="240"/>
    </row>
    <row r="7" spans="1:6" ht="60" customHeight="1" x14ac:dyDescent="0.2">
      <c r="A7" s="112"/>
      <c r="B7" s="113" t="s">
        <v>9</v>
      </c>
      <c r="C7" s="113" t="s">
        <v>40</v>
      </c>
      <c r="D7" s="114" t="s">
        <v>4</v>
      </c>
      <c r="E7" s="114" t="s">
        <v>1</v>
      </c>
      <c r="F7" s="115" t="s">
        <v>42</v>
      </c>
    </row>
    <row r="8" spans="1:6" s="121" customFormat="1" ht="38.25" x14ac:dyDescent="0.15">
      <c r="A8" s="116" t="s">
        <v>59</v>
      </c>
      <c r="B8" s="117"/>
      <c r="C8" s="118"/>
      <c r="D8" s="119"/>
      <c r="E8" s="119"/>
      <c r="F8" s="120">
        <f>D8*E8</f>
        <v>0</v>
      </c>
    </row>
    <row r="9" spans="1:6" s="111" customFormat="1" x14ac:dyDescent="0.15">
      <c r="A9" s="116" t="s">
        <v>60</v>
      </c>
      <c r="B9" s="117"/>
      <c r="C9" s="117"/>
      <c r="D9" s="122"/>
      <c r="E9" s="122"/>
      <c r="F9" s="120">
        <f>D9*E9</f>
        <v>0</v>
      </c>
    </row>
    <row r="10" spans="1:6" s="111" customFormat="1" ht="25.5" x14ac:dyDescent="0.15">
      <c r="A10" s="116" t="s">
        <v>61</v>
      </c>
      <c r="B10" s="117"/>
      <c r="C10" s="117"/>
      <c r="D10" s="122"/>
      <c r="E10" s="122"/>
      <c r="F10" s="120">
        <f t="shared" ref="F10:F37" si="0">D10*E10</f>
        <v>0</v>
      </c>
    </row>
    <row r="11" spans="1:6" s="111" customFormat="1" ht="24.75" customHeight="1" x14ac:dyDescent="0.15">
      <c r="A11" s="116" t="s">
        <v>62</v>
      </c>
      <c r="B11" s="117"/>
      <c r="C11" s="117"/>
      <c r="D11" s="122"/>
      <c r="E11" s="122"/>
      <c r="F11" s="120">
        <f t="shared" si="0"/>
        <v>0</v>
      </c>
    </row>
    <row r="12" spans="1:6" s="111" customFormat="1" x14ac:dyDescent="0.15">
      <c r="A12" s="116" t="s">
        <v>63</v>
      </c>
      <c r="B12" s="117"/>
      <c r="C12" s="117"/>
      <c r="D12" s="122"/>
      <c r="E12" s="122"/>
      <c r="F12" s="120">
        <f t="shared" si="0"/>
        <v>0</v>
      </c>
    </row>
    <row r="13" spans="1:6" s="111" customFormat="1" x14ac:dyDescent="0.15">
      <c r="A13" s="116" t="s">
        <v>64</v>
      </c>
      <c r="B13" s="117"/>
      <c r="C13" s="117"/>
      <c r="D13" s="122"/>
      <c r="E13" s="122"/>
      <c r="F13" s="120">
        <f t="shared" si="0"/>
        <v>0</v>
      </c>
    </row>
    <row r="14" spans="1:6" s="111" customFormat="1" ht="22.5" customHeight="1" x14ac:dyDescent="0.15">
      <c r="A14" s="116" t="s">
        <v>65</v>
      </c>
      <c r="B14" s="117"/>
      <c r="C14" s="117"/>
      <c r="D14" s="122"/>
      <c r="E14" s="122"/>
      <c r="F14" s="120">
        <f t="shared" si="0"/>
        <v>0</v>
      </c>
    </row>
    <row r="15" spans="1:6" s="111" customFormat="1" ht="25.5" customHeight="1" x14ac:dyDescent="0.15">
      <c r="A15" s="116" t="s">
        <v>66</v>
      </c>
      <c r="B15" s="117"/>
      <c r="C15" s="123"/>
      <c r="D15" s="124"/>
      <c r="E15" s="125"/>
      <c r="F15" s="120">
        <f t="shared" si="0"/>
        <v>0</v>
      </c>
    </row>
    <row r="16" spans="1:6" s="111" customFormat="1" ht="24.75" customHeight="1" x14ac:dyDescent="0.15">
      <c r="A16" s="116" t="s">
        <v>67</v>
      </c>
      <c r="B16" s="117"/>
      <c r="C16" s="126"/>
      <c r="D16" s="124"/>
      <c r="E16" s="125"/>
      <c r="F16" s="120">
        <f t="shared" si="0"/>
        <v>0</v>
      </c>
    </row>
    <row r="17" spans="1:6" s="111" customFormat="1" ht="32.25" customHeight="1" x14ac:dyDescent="0.15">
      <c r="A17" s="116" t="s">
        <v>68</v>
      </c>
      <c r="B17" s="117"/>
      <c r="C17" s="127"/>
      <c r="D17" s="128"/>
      <c r="E17" s="122"/>
      <c r="F17" s="120">
        <f t="shared" si="0"/>
        <v>0</v>
      </c>
    </row>
    <row r="18" spans="1:6" s="111" customFormat="1" ht="26.25" customHeight="1" x14ac:dyDescent="0.15">
      <c r="A18" s="116" t="s">
        <v>69</v>
      </c>
      <c r="B18" s="117"/>
      <c r="C18" s="123"/>
      <c r="D18" s="124"/>
      <c r="E18" s="125"/>
      <c r="F18" s="120">
        <f t="shared" si="0"/>
        <v>0</v>
      </c>
    </row>
    <row r="19" spans="1:6" s="131" customFormat="1" ht="25.5" customHeight="1" x14ac:dyDescent="0.15">
      <c r="A19" s="116" t="s">
        <v>70</v>
      </c>
      <c r="B19" s="129"/>
      <c r="C19" s="130"/>
      <c r="D19" s="100"/>
      <c r="E19" s="101"/>
      <c r="F19" s="120">
        <f t="shared" si="0"/>
        <v>0</v>
      </c>
    </row>
    <row r="20" spans="1:6" s="111" customFormat="1" ht="26.25" customHeight="1" x14ac:dyDescent="0.15">
      <c r="A20" s="116" t="s">
        <v>71</v>
      </c>
      <c r="B20" s="117"/>
      <c r="C20" s="127"/>
      <c r="D20" s="128"/>
      <c r="E20" s="122"/>
      <c r="F20" s="120">
        <f t="shared" si="0"/>
        <v>0</v>
      </c>
    </row>
    <row r="21" spans="1:6" s="111" customFormat="1" ht="24.75" customHeight="1" x14ac:dyDescent="0.15">
      <c r="A21" s="116" t="s">
        <v>72</v>
      </c>
      <c r="B21" s="117"/>
      <c r="C21" s="127"/>
      <c r="D21" s="128"/>
      <c r="E21" s="122"/>
      <c r="F21" s="120">
        <f t="shared" si="0"/>
        <v>0</v>
      </c>
    </row>
    <row r="22" spans="1:6" s="111" customFormat="1" x14ac:dyDescent="0.15">
      <c r="A22" s="116" t="s">
        <v>73</v>
      </c>
      <c r="B22" s="117"/>
      <c r="C22" s="123"/>
      <c r="D22" s="124"/>
      <c r="E22" s="125"/>
      <c r="F22" s="120">
        <f t="shared" si="0"/>
        <v>0</v>
      </c>
    </row>
    <row r="23" spans="1:6" s="111" customFormat="1" ht="25.5" x14ac:dyDescent="0.15">
      <c r="A23" s="116" t="s">
        <v>74</v>
      </c>
      <c r="B23" s="117"/>
      <c r="C23" s="123"/>
      <c r="D23" s="124"/>
      <c r="E23" s="125"/>
      <c r="F23" s="120">
        <f t="shared" si="0"/>
        <v>0</v>
      </c>
    </row>
    <row r="24" spans="1:6" s="111" customFormat="1" ht="25.5" x14ac:dyDescent="0.15">
      <c r="A24" s="116" t="s">
        <v>75</v>
      </c>
      <c r="B24" s="117"/>
      <c r="C24" s="123"/>
      <c r="D24" s="124"/>
      <c r="E24" s="125"/>
      <c r="F24" s="120">
        <f t="shared" si="0"/>
        <v>0</v>
      </c>
    </row>
    <row r="25" spans="1:6" s="111" customFormat="1" x14ac:dyDescent="0.15">
      <c r="A25" s="116" t="s">
        <v>76</v>
      </c>
      <c r="B25" s="117"/>
      <c r="C25" s="123"/>
      <c r="D25" s="124"/>
      <c r="E25" s="125"/>
      <c r="F25" s="120">
        <f t="shared" si="0"/>
        <v>0</v>
      </c>
    </row>
    <row r="26" spans="1:6" s="111" customFormat="1" x14ac:dyDescent="0.15">
      <c r="A26" s="116" t="s">
        <v>77</v>
      </c>
      <c r="B26" s="117"/>
      <c r="C26" s="123"/>
      <c r="D26" s="124"/>
      <c r="E26" s="125"/>
      <c r="F26" s="120">
        <f t="shared" si="0"/>
        <v>0</v>
      </c>
    </row>
    <row r="27" spans="1:6" s="111" customFormat="1" x14ac:dyDescent="0.15">
      <c r="A27" s="116" t="s">
        <v>78</v>
      </c>
      <c r="B27" s="117"/>
      <c r="C27" s="123"/>
      <c r="D27" s="124"/>
      <c r="E27" s="125"/>
      <c r="F27" s="120">
        <f t="shared" si="0"/>
        <v>0</v>
      </c>
    </row>
    <row r="28" spans="1:6" s="111" customFormat="1" x14ac:dyDescent="0.15">
      <c r="A28" s="116" t="s">
        <v>79</v>
      </c>
      <c r="B28" s="117"/>
      <c r="C28" s="123"/>
      <c r="D28" s="124"/>
      <c r="E28" s="125"/>
      <c r="F28" s="120">
        <f t="shared" si="0"/>
        <v>0</v>
      </c>
    </row>
    <row r="29" spans="1:6" s="111" customFormat="1" ht="25.5" x14ac:dyDescent="0.15">
      <c r="A29" s="116" t="s">
        <v>80</v>
      </c>
      <c r="B29" s="117"/>
      <c r="C29" s="123"/>
      <c r="D29" s="124"/>
      <c r="E29" s="125"/>
      <c r="F29" s="120">
        <f t="shared" si="0"/>
        <v>0</v>
      </c>
    </row>
    <row r="30" spans="1:6" s="111" customFormat="1" x14ac:dyDescent="0.15">
      <c r="A30" s="116" t="s">
        <v>81</v>
      </c>
      <c r="B30" s="117"/>
      <c r="C30" s="123"/>
      <c r="D30" s="124"/>
      <c r="E30" s="125"/>
      <c r="F30" s="120">
        <f t="shared" si="0"/>
        <v>0</v>
      </c>
    </row>
    <row r="31" spans="1:6" s="111" customFormat="1" x14ac:dyDescent="0.15">
      <c r="A31" s="116" t="s">
        <v>82</v>
      </c>
      <c r="B31" s="117"/>
      <c r="C31" s="123"/>
      <c r="D31" s="124"/>
      <c r="E31" s="125"/>
      <c r="F31" s="120">
        <f t="shared" si="0"/>
        <v>0</v>
      </c>
    </row>
    <row r="32" spans="1:6" s="111" customFormat="1" ht="38.25" x14ac:dyDescent="0.15">
      <c r="A32" s="116" t="s">
        <v>83</v>
      </c>
      <c r="B32" s="117"/>
      <c r="C32" s="123"/>
      <c r="D32" s="124"/>
      <c r="E32" s="125"/>
      <c r="F32" s="120">
        <f t="shared" si="0"/>
        <v>0</v>
      </c>
    </row>
    <row r="33" spans="1:6" s="111" customFormat="1" x14ac:dyDescent="0.15">
      <c r="A33" s="116" t="s">
        <v>84</v>
      </c>
      <c r="B33" s="117"/>
      <c r="C33" s="123"/>
      <c r="D33" s="124"/>
      <c r="E33" s="125"/>
      <c r="F33" s="120">
        <f t="shared" si="0"/>
        <v>0</v>
      </c>
    </row>
    <row r="34" spans="1:6" s="111" customFormat="1" x14ac:dyDescent="0.15">
      <c r="A34" s="116" t="s">
        <v>85</v>
      </c>
      <c r="B34" s="117"/>
      <c r="C34" s="123"/>
      <c r="D34" s="124"/>
      <c r="E34" s="125"/>
      <c r="F34" s="120">
        <f t="shared" si="0"/>
        <v>0</v>
      </c>
    </row>
    <row r="35" spans="1:6" s="111" customFormat="1" x14ac:dyDescent="0.15">
      <c r="A35" s="116" t="s">
        <v>86</v>
      </c>
      <c r="B35" s="117"/>
      <c r="C35" s="123"/>
      <c r="D35" s="124"/>
      <c r="E35" s="125"/>
      <c r="F35" s="120">
        <f t="shared" si="0"/>
        <v>0</v>
      </c>
    </row>
    <row r="36" spans="1:6" s="111" customFormat="1" ht="25.5" x14ac:dyDescent="0.15">
      <c r="A36" s="116" t="s">
        <v>87</v>
      </c>
      <c r="B36" s="117"/>
      <c r="C36" s="123"/>
      <c r="D36" s="124"/>
      <c r="E36" s="125"/>
      <c r="F36" s="120">
        <f t="shared" si="0"/>
        <v>0</v>
      </c>
    </row>
    <row r="37" spans="1:6" s="111" customFormat="1" x14ac:dyDescent="0.15">
      <c r="A37" s="116" t="s">
        <v>88</v>
      </c>
      <c r="B37" s="117"/>
      <c r="C37" s="123"/>
      <c r="D37" s="124"/>
      <c r="E37" s="125"/>
      <c r="F37" s="120">
        <f t="shared" si="0"/>
        <v>0</v>
      </c>
    </row>
    <row r="38" spans="1:6" s="111" customFormat="1" ht="38.25" x14ac:dyDescent="0.15">
      <c r="A38" s="116" t="s">
        <v>89</v>
      </c>
      <c r="B38" s="117"/>
      <c r="C38" s="123"/>
      <c r="D38" s="124"/>
      <c r="E38" s="125"/>
      <c r="F38" s="120">
        <f>D38*E38</f>
        <v>0</v>
      </c>
    </row>
    <row r="39" spans="1:6" s="131" customFormat="1" ht="34.5" customHeight="1" x14ac:dyDescent="0.15">
      <c r="A39" s="116" t="s">
        <v>141</v>
      </c>
      <c r="B39" s="129"/>
      <c r="C39" s="132"/>
      <c r="D39" s="100"/>
      <c r="E39" s="101"/>
      <c r="F39" s="120">
        <f>D39*E39</f>
        <v>0</v>
      </c>
    </row>
    <row r="40" spans="1:6" s="131" customFormat="1" ht="34.5" customHeight="1" thickBot="1" x14ac:dyDescent="0.2">
      <c r="A40" s="116" t="s">
        <v>104</v>
      </c>
      <c r="B40" s="129"/>
      <c r="C40" s="132"/>
      <c r="D40" s="100"/>
      <c r="E40" s="101"/>
      <c r="F40" s="120">
        <f>D40*E40</f>
        <v>0</v>
      </c>
    </row>
    <row r="41" spans="1:6" s="135" customFormat="1" ht="29.25" customHeight="1" thickBot="1" x14ac:dyDescent="0.2">
      <c r="A41" s="133" t="s">
        <v>5</v>
      </c>
      <c r="B41" s="133"/>
      <c r="C41" s="133"/>
      <c r="D41" s="133"/>
      <c r="E41" s="133"/>
      <c r="F41" s="134">
        <f>SUM(F8:F40)</f>
        <v>0</v>
      </c>
    </row>
    <row r="43" spans="1:6" ht="27.75" customHeight="1" x14ac:dyDescent="0.2">
      <c r="A43" s="236" t="s">
        <v>98</v>
      </c>
      <c r="B43" s="237"/>
      <c r="C43" s="237"/>
    </row>
    <row r="44" spans="1:6" s="58" customFormat="1" ht="19.5" customHeight="1" x14ac:dyDescent="0.2">
      <c r="A44" s="234" t="s">
        <v>34</v>
      </c>
      <c r="B44" s="235"/>
      <c r="C44" s="235"/>
      <c r="D44" s="235"/>
      <c r="E44" s="235"/>
      <c r="F44" s="235"/>
    </row>
    <row r="53" spans="1:1" ht="13.5" x14ac:dyDescent="0.2">
      <c r="A53" s="60"/>
    </row>
  </sheetData>
  <mergeCells count="3">
    <mergeCell ref="A43:C43"/>
    <mergeCell ref="A44:F44"/>
    <mergeCell ref="C6:F6"/>
  </mergeCells>
  <pageMargins left="0.35433070866141736" right="0.15748031496062992" top="0.74803149606299213" bottom="0.74803149606299213" header="0.31496062992125984" footer="0.31496062992125984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38"/>
  <sheetViews>
    <sheetView zoomScale="70" zoomScaleNormal="70" zoomScaleSheetLayoutView="90" workbookViewId="0">
      <pane xSplit="4" ySplit="6" topLeftCell="E7" activePane="bottomRight" state="frozen"/>
      <selection pane="topRight" activeCell="E1" sqref="E1"/>
      <selection pane="bottomLeft" activeCell="A9" sqref="A9"/>
      <selection pane="bottomRight" activeCell="D26" sqref="D26"/>
    </sheetView>
  </sheetViews>
  <sheetFormatPr defaultColWidth="9" defaultRowHeight="12.75" x14ac:dyDescent="0.2"/>
  <cols>
    <col min="1" max="1" width="82.125" style="5" customWidth="1"/>
    <col min="2" max="2" width="37.625" style="5" customWidth="1"/>
    <col min="3" max="3" width="37" style="5" customWidth="1"/>
    <col min="4" max="4" width="39.375" style="5" customWidth="1"/>
    <col min="5" max="16384" width="9" style="5"/>
  </cols>
  <sheetData>
    <row r="1" spans="1:4" x14ac:dyDescent="0.2">
      <c r="A1" s="158"/>
    </row>
    <row r="2" spans="1:4" x14ac:dyDescent="0.2">
      <c r="A2" s="3"/>
      <c r="B2" s="66"/>
    </row>
    <row r="3" spans="1:4" x14ac:dyDescent="0.2">
      <c r="A3" s="67" t="s">
        <v>135</v>
      </c>
      <c r="B3" s="66"/>
    </row>
    <row r="4" spans="1:4" s="4" customFormat="1" x14ac:dyDescent="0.2">
      <c r="A4" s="142"/>
    </row>
    <row r="5" spans="1:4" s="70" customFormat="1" ht="13.5" thickBot="1" x14ac:dyDescent="0.25">
      <c r="A5" s="143"/>
      <c r="B5" s="241"/>
      <c r="C5" s="241"/>
      <c r="D5" s="241"/>
    </row>
    <row r="6" spans="1:4" s="71" customFormat="1" ht="60.75" customHeight="1" x14ac:dyDescent="0.15">
      <c r="A6" s="136" t="s">
        <v>51</v>
      </c>
      <c r="B6" s="63" t="s">
        <v>50</v>
      </c>
      <c r="C6" s="63" t="s">
        <v>46</v>
      </c>
      <c r="D6" s="137" t="s">
        <v>47</v>
      </c>
    </row>
    <row r="7" spans="1:4" x14ac:dyDescent="0.2">
      <c r="A7" s="138" t="s">
        <v>14</v>
      </c>
      <c r="B7" s="139"/>
      <c r="C7" s="139"/>
      <c r="D7" s="148"/>
    </row>
    <row r="8" spans="1:4" x14ac:dyDescent="0.2">
      <c r="A8" s="24" t="s">
        <v>8</v>
      </c>
      <c r="B8" s="28">
        <f>' PT za INDUSTRIJSKO IST'!E42+' PT za EKSPERIMENTALNI RAZVOJ'!E42</f>
        <v>0</v>
      </c>
      <c r="C8" s="28">
        <f>' PT za INDUSTRIJSKO IST'!F42+' PT za EKSPERIMENTALNI RAZVOJ'!F42</f>
        <v>0</v>
      </c>
      <c r="D8" s="80">
        <f>B8-C8</f>
        <v>0</v>
      </c>
    </row>
    <row r="9" spans="1:4" ht="15" customHeight="1" x14ac:dyDescent="0.2">
      <c r="A9" s="29" t="s">
        <v>22</v>
      </c>
      <c r="B9" s="33"/>
      <c r="C9" s="33"/>
      <c r="D9" s="81"/>
    </row>
    <row r="10" spans="1:4" x14ac:dyDescent="0.2">
      <c r="A10" s="39" t="s">
        <v>19</v>
      </c>
      <c r="B10" s="28">
        <f>' PT za INDUSTRIJSKO IST'!E46+' PT za EKSPERIMENTALNI RAZVOJ'!E46</f>
        <v>0</v>
      </c>
      <c r="C10" s="28">
        <f>' PT za INDUSTRIJSKO IST'!F46+' PT za EKSPERIMENTALNI RAZVOJ'!F46</f>
        <v>0</v>
      </c>
      <c r="D10" s="80">
        <f>B10-C10</f>
        <v>0</v>
      </c>
    </row>
    <row r="11" spans="1:4" ht="15" customHeight="1" x14ac:dyDescent="0.2">
      <c r="A11" s="29" t="s">
        <v>52</v>
      </c>
      <c r="B11" s="33"/>
      <c r="C11" s="33"/>
      <c r="D11" s="81"/>
    </row>
    <row r="12" spans="1:4" x14ac:dyDescent="0.2">
      <c r="A12" s="39" t="s">
        <v>24</v>
      </c>
      <c r="B12" s="28">
        <f>' PT za INDUSTRIJSKO IST'!E53+' PT za EKSPERIMENTALNI RAZVOJ'!E53</f>
        <v>0</v>
      </c>
      <c r="C12" s="28">
        <f>' PT za INDUSTRIJSKO IST'!F53+' PT za EKSPERIMENTALNI RAZVOJ'!F53</f>
        <v>0</v>
      </c>
      <c r="D12" s="80">
        <f>B12-C12</f>
        <v>0</v>
      </c>
    </row>
    <row r="13" spans="1:4" x14ac:dyDescent="0.2">
      <c r="A13" s="44" t="s">
        <v>53</v>
      </c>
      <c r="B13" s="33"/>
      <c r="C13" s="33"/>
      <c r="D13" s="81"/>
    </row>
    <row r="14" spans="1:4" x14ac:dyDescent="0.2">
      <c r="A14" s="24" t="s">
        <v>23</v>
      </c>
      <c r="B14" s="28">
        <f>' PT za INDUSTRIJSKO IST'!E65+' PT za EKSPERIMENTALNI RAZVOJ'!E65</f>
        <v>0</v>
      </c>
      <c r="C14" s="28">
        <f>' PT za INDUSTRIJSKO IST'!F65+' PT za EKSPERIMENTALNI RAZVOJ'!F65</f>
        <v>0</v>
      </c>
      <c r="D14" s="80">
        <f>B14-C14</f>
        <v>0</v>
      </c>
    </row>
    <row r="15" spans="1:4" x14ac:dyDescent="0.2">
      <c r="A15" s="44" t="s">
        <v>54</v>
      </c>
      <c r="B15" s="33"/>
      <c r="C15" s="33"/>
      <c r="D15" s="81"/>
    </row>
    <row r="16" spans="1:4" ht="13.5" thickBot="1" x14ac:dyDescent="0.25">
      <c r="A16" s="24" t="s">
        <v>36</v>
      </c>
      <c r="B16" s="28">
        <f>' PT za INDUSTRIJSKO IST'!E83+' PT za EKSPERIMENTALNI RAZVOJ'!E83</f>
        <v>0</v>
      </c>
      <c r="C16" s="28">
        <f>' PT za INDUSTRIJSKO IST'!F83+' PT za EKSPERIMENTALNI RAZVOJ'!F83</f>
        <v>0</v>
      </c>
      <c r="D16" s="80">
        <f>B16-C16</f>
        <v>0</v>
      </c>
    </row>
    <row r="17" spans="1:4" s="71" customFormat="1" ht="57.75" customHeight="1" x14ac:dyDescent="0.15">
      <c r="A17" s="136" t="s">
        <v>25</v>
      </c>
      <c r="B17" s="63"/>
      <c r="C17" s="63"/>
      <c r="D17" s="137"/>
    </row>
    <row r="18" spans="1:4" x14ac:dyDescent="0.2">
      <c r="A18" s="140" t="s">
        <v>18</v>
      </c>
      <c r="B18" s="141"/>
      <c r="C18" s="141"/>
      <c r="D18" s="149"/>
    </row>
    <row r="19" spans="1:4" ht="13.5" thickBot="1" x14ac:dyDescent="0.25">
      <c r="A19" s="39" t="s">
        <v>17</v>
      </c>
      <c r="B19" s="28">
        <f>' PT za STUDIJU IZVEDIVOSTI'!D13</f>
        <v>0</v>
      </c>
      <c r="C19" s="28">
        <f>' PT za STUDIJU IZVEDIVOSTI'!E13</f>
        <v>0</v>
      </c>
      <c r="D19" s="80">
        <f>B19-C19</f>
        <v>0</v>
      </c>
    </row>
    <row r="20" spans="1:4" s="71" customFormat="1" ht="55.5" customHeight="1" x14ac:dyDescent="0.15">
      <c r="A20" s="136" t="s">
        <v>37</v>
      </c>
      <c r="B20" s="63"/>
      <c r="C20" s="63"/>
      <c r="D20" s="137"/>
    </row>
    <row r="21" spans="1:4" ht="25.5" x14ac:dyDescent="0.2">
      <c r="A21" s="138" t="s">
        <v>20</v>
      </c>
      <c r="B21" s="86"/>
      <c r="C21" s="86"/>
      <c r="D21" s="87"/>
    </row>
    <row r="22" spans="1:4" ht="25.5" x14ac:dyDescent="0.2">
      <c r="A22" s="24" t="s">
        <v>21</v>
      </c>
      <c r="B22" s="91">
        <f>' PT za REGIONALNE POTPORE '!E25</f>
        <v>0</v>
      </c>
      <c r="C22" s="91">
        <f>' PT za REGIONALNE POTPORE '!F25</f>
        <v>0</v>
      </c>
      <c r="D22" s="92">
        <f>B22-C22</f>
        <v>0</v>
      </c>
    </row>
    <row r="23" spans="1:4" ht="14.25" customHeight="1" x14ac:dyDescent="0.2">
      <c r="A23" s="15" t="s">
        <v>15</v>
      </c>
      <c r="B23" s="86"/>
      <c r="C23" s="86"/>
      <c r="D23" s="87"/>
    </row>
    <row r="24" spans="1:4" ht="13.5" thickBot="1" x14ac:dyDescent="0.25">
      <c r="A24" s="24" t="s">
        <v>16</v>
      </c>
      <c r="B24" s="91">
        <f>' PT za REGIONALNE POTPORE '!E35</f>
        <v>0</v>
      </c>
      <c r="C24" s="91">
        <f>' PT za REGIONALNE POTPORE '!F35</f>
        <v>0</v>
      </c>
      <c r="D24" s="92">
        <f>B24-C24</f>
        <v>0</v>
      </c>
    </row>
    <row r="25" spans="1:4" s="58" customFormat="1" ht="21" customHeight="1" thickBot="1" x14ac:dyDescent="0.25">
      <c r="A25" s="73" t="s">
        <v>43</v>
      </c>
      <c r="B25" s="77">
        <f>B8+B10+B12+B14+B16+B19+B22+B24</f>
        <v>0</v>
      </c>
      <c r="C25" s="77">
        <f>C8+C10+C12+C14+C16+C19+C22+C24</f>
        <v>0</v>
      </c>
      <c r="D25" s="77">
        <f>D8+D10+D12+D14+D16+D19+D22+D24</f>
        <v>0</v>
      </c>
    </row>
    <row r="26" spans="1:4" ht="20.25" customHeight="1" thickBot="1" x14ac:dyDescent="0.25">
      <c r="A26" s="144" t="s">
        <v>44</v>
      </c>
      <c r="B26" s="145">
        <f>'Neprihvatljivi troškovi '!F41</f>
        <v>0</v>
      </c>
      <c r="C26" s="145"/>
      <c r="D26" s="150">
        <f>B26</f>
        <v>0</v>
      </c>
    </row>
    <row r="27" spans="1:4" s="147" customFormat="1" ht="13.5" thickBot="1" x14ac:dyDescent="0.25">
      <c r="A27" s="146" t="s">
        <v>45</v>
      </c>
      <c r="B27" s="187">
        <f>B25+B26</f>
        <v>0</v>
      </c>
      <c r="C27" s="187">
        <f>C25+C26</f>
        <v>0</v>
      </c>
      <c r="D27" s="187">
        <f>D25+D26</f>
        <v>0</v>
      </c>
    </row>
    <row r="30" spans="1:4" x14ac:dyDescent="0.2">
      <c r="B30" s="186"/>
      <c r="C30" s="186"/>
    </row>
    <row r="38" spans="1:1" ht="13.5" x14ac:dyDescent="0.2">
      <c r="A38" s="60"/>
    </row>
  </sheetData>
  <sheetProtection selectLockedCells="1" selectUnlockedCells="1"/>
  <mergeCells count="1">
    <mergeCell ref="B5:D5"/>
  </mergeCells>
  <pageMargins left="0.51181102362204722" right="0.23622047244094491" top="0.74803149606299213" bottom="0.74803149606299213" header="0.31496062992125984" footer="0.31496062992125984"/>
  <pageSetup paperSize="9" scale="56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Uvod</vt:lpstr>
      <vt:lpstr> PT za INDUSTRIJSKO IST</vt:lpstr>
      <vt:lpstr> PT za EKSPERIMENTALNI RAZVOJ</vt:lpstr>
      <vt:lpstr> PT za STUDIJU IZVEDIVOSTI</vt:lpstr>
      <vt:lpstr> PT za REGIONALNE POTPORE </vt:lpstr>
      <vt:lpstr>Obrazloženje troškova</vt:lpstr>
      <vt:lpstr>Neprihvatljivi troškovi </vt:lpstr>
      <vt:lpstr>Sažetak troškova</vt:lpstr>
      <vt:lpstr>'Neprihvatljivi troškovi '!_ftnref1</vt:lpstr>
    </vt:vector>
  </TitlesOfParts>
  <Company>RAMBOLL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Radišić</dc:creator>
  <cp:lastModifiedBy>MINTS</cp:lastModifiedBy>
  <cp:lastPrinted>2016-09-13T13:27:12Z</cp:lastPrinted>
  <dcterms:created xsi:type="dcterms:W3CDTF">2010-10-21T13:48:52Z</dcterms:created>
  <dcterms:modified xsi:type="dcterms:W3CDTF">2022-10-04T11:50:43Z</dcterms:modified>
</cp:coreProperties>
</file>